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'Sheet1'!$A$1:$I$9</definedName>
  </definedNames>
  <calcPr fullCalcOnLoad="1"/>
</workbook>
</file>

<file path=xl/sharedStrings.xml><?xml version="1.0" encoding="utf-8"?>
<sst xmlns="http://schemas.openxmlformats.org/spreadsheetml/2006/main" count="16" uniqueCount="13">
  <si>
    <t>Hardness (mg/l)</t>
  </si>
  <si>
    <t xml:space="preserve"> </t>
  </si>
  <si>
    <t>Silver*</t>
  </si>
  <si>
    <t>Cadmium*</t>
  </si>
  <si>
    <t>Chromium III*</t>
  </si>
  <si>
    <t>Copper*</t>
  </si>
  <si>
    <t>Lead*</t>
  </si>
  <si>
    <t>Nickel*</t>
  </si>
  <si>
    <t>Zinc*</t>
  </si>
  <si>
    <t>Flouride**</t>
  </si>
  <si>
    <t>Criterion Continuous Concentration formula used except for silver (Criteria Maximum Concentration).</t>
  </si>
  <si>
    <t>**New York. 1998. Ambient Water Quality Standards and Guidance Values and Groundwater Effluent Limitations.</t>
  </si>
  <si>
    <t xml:space="preserve">* US EPA. 2000. National Recommended Water Quality Criteria: 2002.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</si>
</sst>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5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14.28125" style="0" bestFit="1" customWidth="1"/>
    <col min="2" max="3" width="12.00390625" style="0" bestFit="1" customWidth="1"/>
    <col min="4" max="5" width="11.28125" style="0" customWidth="1"/>
    <col min="8" max="8" width="11.00390625" style="0" bestFit="1" customWidth="1"/>
  </cols>
  <sheetData>
    <row r="1" spans="1:9" ht="12.75">
      <c r="A1" s="1" t="s">
        <v>0</v>
      </c>
      <c r="B1" s="1" t="s">
        <v>3</v>
      </c>
      <c r="C1" s="1" t="s">
        <v>4</v>
      </c>
      <c r="D1" s="1" t="s">
        <v>5</v>
      </c>
      <c r="E1" s="1" t="s">
        <v>9</v>
      </c>
      <c r="F1" s="1" t="s">
        <v>6</v>
      </c>
      <c r="G1" s="2" t="s">
        <v>7</v>
      </c>
      <c r="H1" s="2" t="s">
        <v>2</v>
      </c>
      <c r="I1" s="2" t="s">
        <v>8</v>
      </c>
    </row>
    <row r="2" spans="1:9" ht="12.75">
      <c r="A2" s="1">
        <v>25</v>
      </c>
      <c r="B2" s="3">
        <f>EXP(0.7409*(LN(A2))-4.719)*(1.101672-(LN(A2)*(0.041838)))</f>
        <v>0.09369682372388549</v>
      </c>
      <c r="C2" s="3">
        <f>(EXP(0.819*(LN(A2))+0.6848))*0.86</f>
        <v>23.813113368978</v>
      </c>
      <c r="D2" s="3">
        <f>(EXP(0.8545*(LN(A2))-1.702))*0.96</f>
        <v>2.7393136541333787</v>
      </c>
      <c r="E2" s="3">
        <f>(EXP(0.907*(LN(A2))+7.394))*0.02</f>
        <v>602.7468962469422</v>
      </c>
      <c r="F2" s="3">
        <f>(EXP(1.273*(LN(A2))-4.705))*(1.46203-(LN(A2)*(0.145712)))</f>
        <v>0.5409683439217863</v>
      </c>
      <c r="G2" s="3">
        <f>(EXP(0.846*(LN(A2))+0.0584))*0.997</f>
        <v>16.09589770864944</v>
      </c>
      <c r="H2" s="3">
        <f>(EXP(1.72*(LN(A2))-6.59))*0.85</f>
        <v>0.2963978881088357</v>
      </c>
      <c r="I2" s="3">
        <f>(EXP(0.8473*(LN(A2))+0.884))*0.986</f>
        <v>36.49789406342042</v>
      </c>
    </row>
    <row r="3" spans="1:9" ht="12.75">
      <c r="A3" s="1">
        <v>50</v>
      </c>
      <c r="B3" s="3">
        <f>EXP(0.7409*(LN(A3))-4.719)*(1.101672-(LN(A3)*(0.041838)))</f>
        <v>0.15189183062457093</v>
      </c>
      <c r="C3" s="3">
        <f>(EXP(0.819*(LN(A3))+0.6848))*0.86</f>
        <v>42.0106833624739</v>
      </c>
      <c r="D3" s="3">
        <f>(EXP(0.8545*(LN(A3))-1.702))*0.96</f>
        <v>4.953040664356339</v>
      </c>
      <c r="E3" s="3">
        <f>(EXP(0.907*(LN(A3))+7.394))*0.02</f>
        <v>1130.2361368007291</v>
      </c>
      <c r="F3" s="3">
        <f>(EXP(1.273*(LN(A3))-4.705))*(1.46203-(LN(A3)*(0.145712)))</f>
        <v>1.174353286027535</v>
      </c>
      <c r="G3" s="3">
        <f>(EXP(0.846*(LN(A3))+0.0584))*0.997</f>
        <v>28.932541166110816</v>
      </c>
      <c r="H3" s="3">
        <f>(EXP(1.72*(LN(A3))-6.59))*0.85</f>
        <v>0.9764425527340651</v>
      </c>
      <c r="I3" s="3">
        <f>(EXP(0.8473*(LN(A3))+0.884))*0.986</f>
        <v>65.66448184495616</v>
      </c>
    </row>
    <row r="4" spans="1:9" ht="12.75">
      <c r="A4" s="1">
        <v>100</v>
      </c>
      <c r="B4" s="3">
        <f>EXP(0.7409*(LN(A4))-4.719)*(1.101672-(LN(A4)*(0.041838)))</f>
        <v>0.24599634148460026</v>
      </c>
      <c r="C4" s="3">
        <f>(EXP(0.819*(LN(A4))+0.6848))*0.86</f>
        <v>74.11452208014181</v>
      </c>
      <c r="D4" s="3">
        <f>(EXP(0.8545*(LN(A4))-1.702))*0.96</f>
        <v>8.955751301334182</v>
      </c>
      <c r="E4" s="3">
        <f>(EXP(0.907*(LN(A4))+7.394))*0.02</f>
        <v>2119.3534680714197</v>
      </c>
      <c r="F4" s="3">
        <f>(EXP(1.273*(LN(A4))-4.705))*(1.46203-(LN(A4)*(0.145712)))</f>
        <v>2.516643724296446</v>
      </c>
      <c r="G4" s="3">
        <f>(EXP(0.846*(LN(A4))+0.0584))*0.997</f>
        <v>52.00653939785355</v>
      </c>
      <c r="H4" s="3">
        <f>(EXP(1.72*(LN(A4))-6.59))*0.85</f>
        <v>3.2167572612383837</v>
      </c>
      <c r="I4" s="3">
        <f>(EXP(0.8473*(LN(A4))+0.884))*0.986</f>
        <v>118.1389854569185</v>
      </c>
    </row>
    <row r="5" spans="1:9" ht="12.75">
      <c r="A5" s="1">
        <v>200</v>
      </c>
      <c r="B5" s="3">
        <f>EXP(0.7409*(LN(A5))-4.719)*(1.101672-(LN(A5)*(0.041838)))</f>
        <v>0.39799776052970676</v>
      </c>
      <c r="C5" s="3">
        <f>(EXP(0.819*(LN(A5))+0.6848))*0.86</f>
        <v>130.75155992521707</v>
      </c>
      <c r="D5" s="3">
        <f>(EXP(0.8545*(LN(A5))-1.702))*0.96</f>
        <v>16.19318047367004</v>
      </c>
      <c r="E5" s="3">
        <f>(EXP(0.907*(LN(A5))+7.394))*0.02</f>
        <v>3974.089109679793</v>
      </c>
      <c r="F5" s="3">
        <f>(EXP(1.273*(LN(A5))-4.705))*(1.46203-(LN(A5)*(0.145712)))</f>
        <v>5.305248512420738</v>
      </c>
      <c r="G5" s="3">
        <f>(EXP(0.846*(LN(A5))+0.0584))*0.997</f>
        <v>93.4822878022387</v>
      </c>
      <c r="H5" s="3">
        <f>(EXP(1.72*(LN(A5))-6.59))*0.85</f>
        <v>10.597169540344671</v>
      </c>
      <c r="I5" s="3">
        <f>(EXP(0.8473*(LN(A5))+0.884))*0.986</f>
        <v>212.54747608827805</v>
      </c>
    </row>
    <row r="6" spans="4:8" ht="12.75">
      <c r="D6" t="s">
        <v>1</v>
      </c>
      <c r="H6" t="s">
        <v>1</v>
      </c>
    </row>
    <row r="7" spans="1:7" ht="12.75">
      <c r="A7" s="4" t="s">
        <v>12</v>
      </c>
      <c r="B7" s="4"/>
      <c r="C7" s="4"/>
      <c r="D7" s="4"/>
      <c r="E7" s="4"/>
      <c r="G7" t="s">
        <v>1</v>
      </c>
    </row>
    <row r="8" ht="12.75">
      <c r="A8" t="s">
        <v>10</v>
      </c>
    </row>
    <row r="9" spans="1:9" ht="12.75">
      <c r="A9" s="4" t="s">
        <v>11</v>
      </c>
      <c r="B9" s="4"/>
      <c r="C9" s="4"/>
      <c r="D9" s="4"/>
      <c r="E9" s="4"/>
      <c r="F9" s="4"/>
      <c r="G9" s="4"/>
      <c r="H9" s="4"/>
      <c r="I9" s="4"/>
    </row>
    <row r="11" ht="12.75">
      <c r="E11" t="s">
        <v>1</v>
      </c>
    </row>
  </sheetData>
  <sheetProtection/>
  <mergeCells count="2">
    <mergeCell ref="A7:E7"/>
    <mergeCell ref="A9:I9"/>
  </mergeCells>
  <printOptions horizontalCentered="1"/>
  <pageMargins left="0.75" right="0.75" top="1.93" bottom="1" header="0.79" footer="0.5"/>
  <pageSetup horizontalDpi="600" verticalDpi="600" orientation="landscape" r:id="rId1"/>
  <headerFooter alignWithMargins="0">
    <oddHeader>&amp;C&amp;"Arial,Bold"EPA Region III BTAG&amp;"Arial,Regular"
FRESHWATER SCREENING BENCHMARKS
10/2004
Freshwater Values for Hardness-Dependent Contaminants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EPA Region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cedavis</dc:creator>
  <cp:keywords/>
  <dc:description/>
  <cp:lastModifiedBy>Taynor, Matthew</cp:lastModifiedBy>
  <cp:lastPrinted>2004-11-04T16:28:04Z</cp:lastPrinted>
  <dcterms:created xsi:type="dcterms:W3CDTF">2004-05-18T13:25:40Z</dcterms:created>
  <dcterms:modified xsi:type="dcterms:W3CDTF">2015-09-25T12:58:44Z</dcterms:modified>
  <cp:category/>
  <cp:version/>
  <cp:contentType/>
  <cp:contentStatus/>
</cp:coreProperties>
</file>