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Perspectives" sheetId="1" r:id="rId1"/>
    <sheet name="Layeri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<sst xmlns="http://schemas.openxmlformats.org/spreadsheetml/2006/main" count="1032" uniqueCount="504">
  <si>
    <t>The Effect of Perspective on Rankings Based on Global Warming Potential</t>
  </si>
  <si>
    <t>2020 Vision Ranking Analysis</t>
  </si>
  <si>
    <t>April 30, 2009</t>
  </si>
  <si>
    <t>Rankings for All Materials, Products, and Services based on GWP 100</t>
  </si>
  <si>
    <t>Change in GWP-based Rankings Starting from Direct Emissions Perspective</t>
  </si>
  <si>
    <t>Change in GWP-based Rankings Starting from Intermediate Consumption Perspective</t>
  </si>
  <si>
    <t>Change in GWP-based Rankings Starting from Final Consumption Perspective</t>
  </si>
  <si>
    <t>IO No.</t>
  </si>
  <si>
    <t>Description</t>
  </si>
  <si>
    <t>Direct Impact/Use</t>
  </si>
  <si>
    <t>Intermediate Consumption</t>
  </si>
  <si>
    <t>Final Consumption</t>
  </si>
  <si>
    <t>Direct Emissions Perspective</t>
  </si>
  <si>
    <t>magnitude</t>
  </si>
  <si>
    <t>rank</t>
  </si>
  <si>
    <t>Rank</t>
  </si>
  <si>
    <t>Material/Product/Service</t>
  </si>
  <si>
    <t>Change</t>
  </si>
  <si>
    <t>Dairy farm products</t>
  </si>
  <si>
    <t>Electric services (utilities)</t>
  </si>
  <si>
    <t>Poultry and eggs</t>
  </si>
  <si>
    <t>Crude petroleum and natural gas</t>
  </si>
  <si>
    <t>Retail trade, except eating and drinking</t>
  </si>
  <si>
    <t>Meat animals</t>
  </si>
  <si>
    <t>Blast furnaces and steel mills</t>
  </si>
  <si>
    <t>Motor vehicles and passenger car bodies</t>
  </si>
  <si>
    <t>Miscellaneous livestock</t>
  </si>
  <si>
    <t>Sanitary services, steam supply, and irrigation systems</t>
  </si>
  <si>
    <t>Petroleum refining</t>
  </si>
  <si>
    <t>Eating and drinking places</t>
  </si>
  <si>
    <t>Cotton</t>
  </si>
  <si>
    <t>Air transportation</t>
  </si>
  <si>
    <t>Food grains</t>
  </si>
  <si>
    <t>Hospitals</t>
  </si>
  <si>
    <t>Feed grains</t>
  </si>
  <si>
    <t>Trucking and courier services, except air</t>
  </si>
  <si>
    <t>Real estate agents, managers, operators, and lessors</t>
  </si>
  <si>
    <t>Other new construction</t>
  </si>
  <si>
    <t>Grass seeds</t>
  </si>
  <si>
    <t>New residential 1 unit structures, nonfarm</t>
  </si>
  <si>
    <t>Tobacco</t>
  </si>
  <si>
    <t>Wholesale trade</t>
  </si>
  <si>
    <t>Owner-occupied dwellings</t>
  </si>
  <si>
    <t>Fruits</t>
  </si>
  <si>
    <t>Coal</t>
  </si>
  <si>
    <t>Tree nuts</t>
  </si>
  <si>
    <t>Vegetables</t>
  </si>
  <si>
    <t>Industrial inorganic and organic chemicals</t>
  </si>
  <si>
    <t>Meat packing plants</t>
  </si>
  <si>
    <t>Sugar crops</t>
  </si>
  <si>
    <t>Paper and paperboard mills</t>
  </si>
  <si>
    <t>Miscellaneous crops</t>
  </si>
  <si>
    <t>New office, industrial and commercial buildings construction</t>
  </si>
  <si>
    <t>Oil bearing crops</t>
  </si>
  <si>
    <t>Apparel made from purchased materials</t>
  </si>
  <si>
    <t>Greenhouse and nursery products</t>
  </si>
  <si>
    <t>Motor vehicle parts and accessories</t>
  </si>
  <si>
    <t>Natural gas distribution</t>
  </si>
  <si>
    <t>Forestry products</t>
  </si>
  <si>
    <t>Cement, hydraulic</t>
  </si>
  <si>
    <t>Banking</t>
  </si>
  <si>
    <t>Commercial fishing</t>
  </si>
  <si>
    <t>Water transportation</t>
  </si>
  <si>
    <t>Agricultural, forestry, and fishery services</t>
  </si>
  <si>
    <t>Automotive repair shops and services</t>
  </si>
  <si>
    <t>Landscape and horticultural services</t>
  </si>
  <si>
    <t>New highways, bridges, and other horizontal construction</t>
  </si>
  <si>
    <t>Iron and ferroalloy ores, and miscellaneous metal ores, n.e.c.</t>
  </si>
  <si>
    <t>Miscellaneous plastics products, n.e.c.</t>
  </si>
  <si>
    <t>Poultry slaughtering and processing</t>
  </si>
  <si>
    <t>Copper ore</t>
  </si>
  <si>
    <t>Water supply and sewerage systems</t>
  </si>
  <si>
    <t>Computer and data processing services; including own-account software</t>
  </si>
  <si>
    <t>Nonferrous metal ores, except copper</t>
  </si>
  <si>
    <t>Doctors and dentists</t>
  </si>
  <si>
    <t>New additions &amp; alterations, nonfarm, construction</t>
  </si>
  <si>
    <t>Lime</t>
  </si>
  <si>
    <t>Dimension, crushed and broken stone</t>
  </si>
  <si>
    <t>Railroads and related services</t>
  </si>
  <si>
    <t>Other repair and maintenance construction</t>
  </si>
  <si>
    <t>Sand and gravel</t>
  </si>
  <si>
    <t>U.S. Postal Service</t>
  </si>
  <si>
    <t>Insurance carriers</t>
  </si>
  <si>
    <t>Clay, ceramic, and refractory minerals</t>
  </si>
  <si>
    <t>Telephone, telgraph communications, and communications services n.e.c.</t>
  </si>
  <si>
    <t>Nonmetallic mineral services and miscellaneous</t>
  </si>
  <si>
    <t>Concrete products, except block and brick</t>
  </si>
  <si>
    <t>Other State and local government enterprises</t>
  </si>
  <si>
    <t>Chemical and fertilizer minerals</t>
  </si>
  <si>
    <t>Plastics materials and resins</t>
  </si>
  <si>
    <t>Nursing and personal care facilities</t>
  </si>
  <si>
    <t>Iron and steel foundries</t>
  </si>
  <si>
    <t>Other amusement and recreation services</t>
  </si>
  <si>
    <t>New residential 2-4 unit structures, nonfarm</t>
  </si>
  <si>
    <t>Social services, n.e.c.</t>
  </si>
  <si>
    <t>Fluid milk</t>
  </si>
  <si>
    <t>New residential garden and high-rise apartments construction</t>
  </si>
  <si>
    <t>Sausages and other prepared meat products</t>
  </si>
  <si>
    <t>Advertising</t>
  </si>
  <si>
    <t>New farm residential construction</t>
  </si>
  <si>
    <t>Computer peripheral equipment</t>
  </si>
  <si>
    <t>Drugs</t>
  </si>
  <si>
    <t>Petroleum and natural gas well drilling</t>
  </si>
  <si>
    <t>Petroleum, natural gas, and solid mineral exploration</t>
  </si>
  <si>
    <t>Bottled and canned soft drinks</t>
  </si>
  <si>
    <t>Access structures for solid mineral development</t>
  </si>
  <si>
    <t>Ready-mixed concrete</t>
  </si>
  <si>
    <t>Other electronic components</t>
  </si>
  <si>
    <t>Electronic computers</t>
  </si>
  <si>
    <t>Automotive rental and leasing, without drivers</t>
  </si>
  <si>
    <t>Primary aluminum</t>
  </si>
  <si>
    <t>Paperboard containers and boxes</t>
  </si>
  <si>
    <t>Maintenance and repair of farm and nonfarm residential structures</t>
  </si>
  <si>
    <t>Broadwoven fabric mills and fabric finishing plants</t>
  </si>
  <si>
    <t>Hotels</t>
  </si>
  <si>
    <t>Maintenance and repair  of highways &amp; streets</t>
  </si>
  <si>
    <t>Automotive stampings</t>
  </si>
  <si>
    <t>Natural, processed, and imitation cheese</t>
  </si>
  <si>
    <t>Maintenance and repair of petroleum and natural gas wells</t>
  </si>
  <si>
    <t>Glass and glass products, except containers</t>
  </si>
  <si>
    <t>Local and suburban transit and interurban highway passenger transportation</t>
  </si>
  <si>
    <t>Guided missiles and space vehicles</t>
  </si>
  <si>
    <t>Semiconductors and related devices</t>
  </si>
  <si>
    <t>Shoes, except rubber</t>
  </si>
  <si>
    <t>Ammunition, except for small arms, n.e.c.</t>
  </si>
  <si>
    <t>Security and commodity brokers</t>
  </si>
  <si>
    <t>Other membership organizations</t>
  </si>
  <si>
    <t>Tanks and tank components</t>
  </si>
  <si>
    <t>Construction machinery and equipment</t>
  </si>
  <si>
    <t>Small arms</t>
  </si>
  <si>
    <t>Small arms ammunition</t>
  </si>
  <si>
    <t>Food preparations, n.e.c.</t>
  </si>
  <si>
    <t>Ordnance and accessories, n.e.c.</t>
  </si>
  <si>
    <t>Creamery butter</t>
  </si>
  <si>
    <t>Dry, condensed, and evaporated dairy products</t>
  </si>
  <si>
    <t>Ice cream and frozen desserts</t>
  </si>
  <si>
    <t>Canned and cured fish and seafoods</t>
  </si>
  <si>
    <t>Canned specialties</t>
  </si>
  <si>
    <t>Canned fruits, vegetables, preserves, jams, and jellies</t>
  </si>
  <si>
    <t>Dehydrated fruits, vegetables, and soups</t>
  </si>
  <si>
    <t>Pickles, sauces, and salad dressings</t>
  </si>
  <si>
    <t>Prepared fresh or frozen fish and seafoods</t>
  </si>
  <si>
    <t>Frozen fruits, fruit juices, and vegetables</t>
  </si>
  <si>
    <t>Frozen specialties, n.e.c.</t>
  </si>
  <si>
    <t>Flour and other grain mill products</t>
  </si>
  <si>
    <t>Cereal breakfast foods</t>
  </si>
  <si>
    <t>Prepared flour mixes and doughs</t>
  </si>
  <si>
    <t>Dog and cat food</t>
  </si>
  <si>
    <t>Prepared feeds, n.e.c.</t>
  </si>
  <si>
    <t>Rice milling</t>
  </si>
  <si>
    <t>Wet corn milling</t>
  </si>
  <si>
    <t>Bread, cake, and related products</t>
  </si>
  <si>
    <t>Cookies and crackers</t>
  </si>
  <si>
    <t>Frozen bakery products, except bread</t>
  </si>
  <si>
    <t>Sugar</t>
  </si>
  <si>
    <t>Chocolate and cocoa products</t>
  </si>
  <si>
    <t>Salted and roasted nuts and seeds</t>
  </si>
  <si>
    <t>Candy and other confectionery products</t>
  </si>
  <si>
    <t>Malt beverages</t>
  </si>
  <si>
    <t>Malt</t>
  </si>
  <si>
    <t>Wines, brandy, and brandy spirits</t>
  </si>
  <si>
    <t>Distilled and blended liquors</t>
  </si>
  <si>
    <t>Flavoring extracts and flavoring syrups, n.e.c.</t>
  </si>
  <si>
    <t>Cottonseed oil mills</t>
  </si>
  <si>
    <t>Soybean oil mills</t>
  </si>
  <si>
    <t>Vegetable oil mills, n.e.c.</t>
  </si>
  <si>
    <t>Animal and marine fats and oils</t>
  </si>
  <si>
    <t>Roasted coffee</t>
  </si>
  <si>
    <t>Edible fats and oils, n.e.c.</t>
  </si>
  <si>
    <t>Manufactured ice</t>
  </si>
  <si>
    <t>Macaroni, spaghetti, vermicelli, and noodles</t>
  </si>
  <si>
    <t>Potato chips and similar snacks</t>
  </si>
  <si>
    <t>Cigarettes</t>
  </si>
  <si>
    <t>Cigars</t>
  </si>
  <si>
    <t>Chewing and smoking tobacco and snuff</t>
  </si>
  <si>
    <t>Tobacco stemming and redrying</t>
  </si>
  <si>
    <t>Narrow fabric mills</t>
  </si>
  <si>
    <t>Yarn mills and finishing of textiles, n.e.c.</t>
  </si>
  <si>
    <t>Thread mills</t>
  </si>
  <si>
    <t>Carpets and rugs</t>
  </si>
  <si>
    <t>Coated fabrics, not rubberized</t>
  </si>
  <si>
    <t>Tire cord and fabrics</t>
  </si>
  <si>
    <t>Cordage and twine</t>
  </si>
  <si>
    <t>Nonwoven fabrics</t>
  </si>
  <si>
    <t>Textile goods, n.e.c.</t>
  </si>
  <si>
    <t>Women's hosiery, except socks</t>
  </si>
  <si>
    <t>Hosiery, n.e.c.</t>
  </si>
  <si>
    <t>Knit fabric mills</t>
  </si>
  <si>
    <t>Curtains and draperies</t>
  </si>
  <si>
    <t>Housefurnishings, n.e.c.</t>
  </si>
  <si>
    <t>Textile bags</t>
  </si>
  <si>
    <t>Canvas and related products</t>
  </si>
  <si>
    <t>Pleating and stitching</t>
  </si>
  <si>
    <t>Automotive and apparel trimmings</t>
  </si>
  <si>
    <t>Schiffli machine embroideries</t>
  </si>
  <si>
    <t>Fabricated textile products, n.e.c.</t>
  </si>
  <si>
    <t>Logging</t>
  </si>
  <si>
    <t>Sawmills and planing mills, general</t>
  </si>
  <si>
    <t>Hardwood dimension and flooring mills</t>
  </si>
  <si>
    <t>Special product sawmills, n.e.c.</t>
  </si>
  <si>
    <t>Millwork</t>
  </si>
  <si>
    <t>Wood kitchen cabinets</t>
  </si>
  <si>
    <t>Veneer and plywood</t>
  </si>
  <si>
    <t>Structural wood members, n.e.c.</t>
  </si>
  <si>
    <t>Prefabricated wood buildings and components</t>
  </si>
  <si>
    <t>Mobile homes</t>
  </si>
  <si>
    <t>Wood preserving</t>
  </si>
  <si>
    <t>Wood pallets and skids</t>
  </si>
  <si>
    <t>Wood products, n.e.c.</t>
  </si>
  <si>
    <t>Reconstituted wood products</t>
  </si>
  <si>
    <t>Wood containers, n.e.c.</t>
  </si>
  <si>
    <t>Wood household furniture, except upholstered</t>
  </si>
  <si>
    <t>Household furniture, n.e.c.</t>
  </si>
  <si>
    <t>Wood television and radio cabinets</t>
  </si>
  <si>
    <t>Upholstered household furniture</t>
  </si>
  <si>
    <t>Metal household furniture</t>
  </si>
  <si>
    <t>Mattresses and bedsprings</t>
  </si>
  <si>
    <t>Wood office furniture</t>
  </si>
  <si>
    <t>Office furniture, except wood</t>
  </si>
  <si>
    <t>Public building and related furniture</t>
  </si>
  <si>
    <t>Wood partitions and fixtures</t>
  </si>
  <si>
    <t>Partitions and fixtures, except wood</t>
  </si>
  <si>
    <t>Drapery hardware and window blinds and shades</t>
  </si>
  <si>
    <t>Furniture and fixtures, n.e.c.</t>
  </si>
  <si>
    <t>Pulp mills</t>
  </si>
  <si>
    <t>Envelopes</t>
  </si>
  <si>
    <t>Sanitary paper products</t>
  </si>
  <si>
    <t>Paper coating and glazing</t>
  </si>
  <si>
    <t>Bags, except textile</t>
  </si>
  <si>
    <t>Die-cut paper and paperboard and cardboard</t>
  </si>
  <si>
    <t>Stationery, tablets, and related products</t>
  </si>
  <si>
    <t>Converted paper products, n.e.c.</t>
  </si>
  <si>
    <t>Newspapers</t>
  </si>
  <si>
    <t>Periodicals</t>
  </si>
  <si>
    <t>Book publishing</t>
  </si>
  <si>
    <t>Book printing</t>
  </si>
  <si>
    <t>Miscellaneous publishing</t>
  </si>
  <si>
    <t>Commercial printing</t>
  </si>
  <si>
    <t>Manifold business forms</t>
  </si>
  <si>
    <t>Blankbooks, looseleaf binders and devices</t>
  </si>
  <si>
    <t>Greeting cards</t>
  </si>
  <si>
    <t>Bookbinding and related work</t>
  </si>
  <si>
    <t>Typesetting</t>
  </si>
  <si>
    <t>Platemaking and related services</t>
  </si>
  <si>
    <t>Nitrogenous and phosphatic fertilizers</t>
  </si>
  <si>
    <t>Pesticides and agricultural chemicals, n.e.c.</t>
  </si>
  <si>
    <t>Gum and wood chemicals</t>
  </si>
  <si>
    <t>Adhesives and sealants</t>
  </si>
  <si>
    <t>Explosives</t>
  </si>
  <si>
    <t>Printing ink</t>
  </si>
  <si>
    <t>Carbon black</t>
  </si>
  <si>
    <t>Chemicals and chemical preparations, n.e.c.</t>
  </si>
  <si>
    <t>Synthetic rubber</t>
  </si>
  <si>
    <t>Cellulosic manmade fibers</t>
  </si>
  <si>
    <t>Manmade organic fibers, except cellulosic</t>
  </si>
  <si>
    <t>Soap and other detergents</t>
  </si>
  <si>
    <t>Polishes and sanitation goods</t>
  </si>
  <si>
    <t>Surface active agents</t>
  </si>
  <si>
    <t>Toilet preparations</t>
  </si>
  <si>
    <t>Paints and allied products</t>
  </si>
  <si>
    <t>Lubricating oils and greases</t>
  </si>
  <si>
    <t>Products of petroleum and coal, n.e.c.</t>
  </si>
  <si>
    <t>Asphalt paving mixtures and blocks</t>
  </si>
  <si>
    <t>Asphalt felts and coatings</t>
  </si>
  <si>
    <t>Tires and inner tubes</t>
  </si>
  <si>
    <t>Rubber and plastics footwear</t>
  </si>
  <si>
    <t>Fabricated rubber products, n.e.c.</t>
  </si>
  <si>
    <t>Rubber and plastics hose and belting</t>
  </si>
  <si>
    <t>Gaskets, packing, and sealing devices</t>
  </si>
  <si>
    <t>Leather tanning and finishing</t>
  </si>
  <si>
    <t>Boot and shoe cut stock and findings</t>
  </si>
  <si>
    <t>House slippers</t>
  </si>
  <si>
    <t>Leather gloves and mittens</t>
  </si>
  <si>
    <t>Luggage</t>
  </si>
  <si>
    <t>Women's handbags and purses</t>
  </si>
  <si>
    <t>Personal leather goods, n.e.c.</t>
  </si>
  <si>
    <t>Leather goods, n.e.c.</t>
  </si>
  <si>
    <t>Glass containers</t>
  </si>
  <si>
    <t>Brick and structural clay tile</t>
  </si>
  <si>
    <t>Ceramic wall and floor tile</t>
  </si>
  <si>
    <t>Clay refractories</t>
  </si>
  <si>
    <t>Structural clay products, n.e.c.</t>
  </si>
  <si>
    <t>Vitreous china plumbing fixtures</t>
  </si>
  <si>
    <t>Vitreous china table and kitchenware</t>
  </si>
  <si>
    <t>Fine earthenware table and kitchenware</t>
  </si>
  <si>
    <t>Porcelain electrical supplies</t>
  </si>
  <si>
    <t>Pottery products, n.e.c.</t>
  </si>
  <si>
    <t>Concrete block and brick</t>
  </si>
  <si>
    <t>Gypsum products</t>
  </si>
  <si>
    <t>Cut stone and stone products</t>
  </si>
  <si>
    <t>Abrasive products</t>
  </si>
  <si>
    <t>Asbestos products</t>
  </si>
  <si>
    <t>Minerals, ground or treated</t>
  </si>
  <si>
    <t>Mineral wool</t>
  </si>
  <si>
    <t>Nonclay refractories</t>
  </si>
  <si>
    <t>Nonmetallic mineral products, n.e.c.</t>
  </si>
  <si>
    <t>Electrometallurgical products, except steel</t>
  </si>
  <si>
    <t>Steel wiredrawing and steel nails and spikes</t>
  </si>
  <si>
    <t>Iron and steel forgings</t>
  </si>
  <si>
    <t>Metal heat treating</t>
  </si>
  <si>
    <t>Primary metal products, n.e.c.</t>
  </si>
  <si>
    <t>Primary smelting and refining of copper</t>
  </si>
  <si>
    <t>Primary nonferrous metals, n.e.c.</t>
  </si>
  <si>
    <t>Rolling, drawing, and extruding of copper</t>
  </si>
  <si>
    <t>Aluminum rolling and drawing</t>
  </si>
  <si>
    <t>Nonferrous rolling and drawing, n.e.c.</t>
  </si>
  <si>
    <t>Nonferrous wiredrawing and insulating</t>
  </si>
  <si>
    <t>Aluminum castings</t>
  </si>
  <si>
    <t>Nonferrous forgings</t>
  </si>
  <si>
    <t>Metal cans</t>
  </si>
  <si>
    <t>Metal shipping barrels, drums, kegs, and pails</t>
  </si>
  <si>
    <t>Enameled iron and metal sanitary ware</t>
  </si>
  <si>
    <t>Plumbing fixture fittings and trim</t>
  </si>
  <si>
    <t>Heating equipment, except electric and warm air furnaces</t>
  </si>
  <si>
    <t>Fabricated structural metal</t>
  </si>
  <si>
    <t>Metal doors, sash, frames, molding, and trim</t>
  </si>
  <si>
    <t>Fabricated plate work (boiler shops)</t>
  </si>
  <si>
    <t>Sheet metal work</t>
  </si>
  <si>
    <t>Architectural and ornamental metal work</t>
  </si>
  <si>
    <t>Prefabricated metal buildings and components</t>
  </si>
  <si>
    <t>Miscellaneous structural metal work</t>
  </si>
  <si>
    <t>Screw machine products, bolts, etc.</t>
  </si>
  <si>
    <t>Crowns and closures</t>
  </si>
  <si>
    <t>Metal stampings, n.e.c.</t>
  </si>
  <si>
    <t>Cutlery</t>
  </si>
  <si>
    <t>Hand and edge tools, except machine tools and handsaws</t>
  </si>
  <si>
    <t xml:space="preserve"> Saw blades and handsaws</t>
  </si>
  <si>
    <t>Hardware, n.e.c.</t>
  </si>
  <si>
    <t>Plating and polishing</t>
  </si>
  <si>
    <t>Coating,engraving, and allied services, n.e.c.</t>
  </si>
  <si>
    <t>Miscellaneous fabricated wire products</t>
  </si>
  <si>
    <t>Steel springs, except wire</t>
  </si>
  <si>
    <t>Pipe, valves, and pipe fittings</t>
  </si>
  <si>
    <t>Metal foil and leaf</t>
  </si>
  <si>
    <t>Fabricated metal products, n.e.c.</t>
  </si>
  <si>
    <t>Turbines and turbine generator sets</t>
  </si>
  <si>
    <t>Internal combustion engines, n.e.c.</t>
  </si>
  <si>
    <t>Farm machinery and equipment</t>
  </si>
  <si>
    <t>Lawn and garden equipment</t>
  </si>
  <si>
    <t>Mining machinery, except oil field</t>
  </si>
  <si>
    <t>Oil and gas field machinery and equipment</t>
  </si>
  <si>
    <t>Elevators and moving stairways</t>
  </si>
  <si>
    <t>Conveyors and conveying equipment</t>
  </si>
  <si>
    <t>Hoists, cranes, and monorails</t>
  </si>
  <si>
    <t>Industrial trucks and tractors</t>
  </si>
  <si>
    <t>Machine tools, metal cutting types</t>
  </si>
  <si>
    <t>Machine tools, metal forming types</t>
  </si>
  <si>
    <t>Special dies and tools and machine tool accessories</t>
  </si>
  <si>
    <t>Power-driven handtools</t>
  </si>
  <si>
    <t>Rolling mill machinery and equipment</t>
  </si>
  <si>
    <t>Electric and gas welding and soldering equipment</t>
  </si>
  <si>
    <t>Industrial patterns</t>
  </si>
  <si>
    <t>Metalworking machinery, n.e.c.</t>
  </si>
  <si>
    <t>Food products machinery</t>
  </si>
  <si>
    <t>Textile machinery</t>
  </si>
  <si>
    <t>Woodworking machinery</t>
  </si>
  <si>
    <t>Paper industries machinery</t>
  </si>
  <si>
    <t>Printing trades machinery and equipment</t>
  </si>
  <si>
    <t>Special industry machinery, n.e.c.</t>
  </si>
  <si>
    <t>Pumps and compressors</t>
  </si>
  <si>
    <t>Ball and roller bearings</t>
  </si>
  <si>
    <t>Blowers and fans</t>
  </si>
  <si>
    <t>Mechanical power transmission equipment</t>
  </si>
  <si>
    <t>Industrial process furnaces and ovens</t>
  </si>
  <si>
    <t>General industrial machinery and equipment, n.e.c.</t>
  </si>
  <si>
    <t>Packaging machinery</t>
  </si>
  <si>
    <t>Carburetors, pistons, rings, and valves</t>
  </si>
  <si>
    <t>Fluid power equipment</t>
  </si>
  <si>
    <t>Scales and balances, except laboratory</t>
  </si>
  <si>
    <t>Industrial and commercial machinery and equipment, n.e.c.</t>
  </si>
  <si>
    <t>Calculating and accounting machines</t>
  </si>
  <si>
    <t>Office machines, n.e.c.</t>
  </si>
  <si>
    <t>Automatic vending machines</t>
  </si>
  <si>
    <t>Commercial laundry equipment</t>
  </si>
  <si>
    <t>Refrigeration and heating equipment</t>
  </si>
  <si>
    <t>Measuring and dispensing pumps</t>
  </si>
  <si>
    <t>Service industry machinery, n.e.c.</t>
  </si>
  <si>
    <t>Power, distribution, and specialty transformers</t>
  </si>
  <si>
    <t>Switchgear and switchboard apparatus</t>
  </si>
  <si>
    <t>Motors and generators</t>
  </si>
  <si>
    <t>Relays and industrial controls</t>
  </si>
  <si>
    <t>Carbon and graphite products</t>
  </si>
  <si>
    <t>Electrical industrial apparatus, n.e.c.</t>
  </si>
  <si>
    <t>Household cooking equipment</t>
  </si>
  <si>
    <t>Household refrigerators and freezers</t>
  </si>
  <si>
    <t>Household laundry equipment</t>
  </si>
  <si>
    <t>Electric housewares and fans</t>
  </si>
  <si>
    <t>Household vacuum cleaners</t>
  </si>
  <si>
    <t>Household appliances, n.e.c.</t>
  </si>
  <si>
    <t>Electric lamp bulbs and tubes</t>
  </si>
  <si>
    <t>Lighting fixtures and equipment</t>
  </si>
  <si>
    <t>Wiring devices</t>
  </si>
  <si>
    <t>Household audio and video equipment</t>
  </si>
  <si>
    <t>Prerecorded records and tapes</t>
  </si>
  <si>
    <t>Telephone and telegraph apparatus</t>
  </si>
  <si>
    <t>Communication equipment</t>
  </si>
  <si>
    <t>Electron tubes</t>
  </si>
  <si>
    <t>Storage batteries</t>
  </si>
  <si>
    <t>Primary batteries, dry and wet</t>
  </si>
  <si>
    <t>Electrical equipment for internal combustion engines</t>
  </si>
  <si>
    <t>Magnetic and optical recording media</t>
  </si>
  <si>
    <t>Electrical machinery, equipment, and supplies, n.e.c.</t>
  </si>
  <si>
    <t>Truck and bus bodies</t>
  </si>
  <si>
    <t>Truck trailers</t>
  </si>
  <si>
    <t>Aircraft</t>
  </si>
  <si>
    <t>Aircraft and missile engines and engine parts</t>
  </si>
  <si>
    <t>Aircraft and missile equipment, n.e.c.</t>
  </si>
  <si>
    <t>Ship building and repairing</t>
  </si>
  <si>
    <t>Boat building and repairing</t>
  </si>
  <si>
    <t>Railroad equipment</t>
  </si>
  <si>
    <t>Motorcycles, bicycles, and parts</t>
  </si>
  <si>
    <t>Travel trailers and campers</t>
  </si>
  <si>
    <t>Motor homes</t>
  </si>
  <si>
    <t>Transportation equipment, n.e.c.</t>
  </si>
  <si>
    <t>Search and navigation equipment</t>
  </si>
  <si>
    <t>Laboratory apparatus and furniture</t>
  </si>
  <si>
    <t>Mechanical measuring devices</t>
  </si>
  <si>
    <t>Environmental controls</t>
  </si>
  <si>
    <t>Surgical and medical instruments and apparatus</t>
  </si>
  <si>
    <t>Surgical appliances and supplies</t>
  </si>
  <si>
    <t>Dental equipment and supplies</t>
  </si>
  <si>
    <t>Watches, clocks, watchcases, and parts</t>
  </si>
  <si>
    <t>X-ray apparatus and tubes</t>
  </si>
  <si>
    <t>Electromedical and electrotherapeutic apparatus</t>
  </si>
  <si>
    <t>Laboratory and optical instruments</t>
  </si>
  <si>
    <t>Instruments to measure electricity</t>
  </si>
  <si>
    <t>Ophthalmic goods</t>
  </si>
  <si>
    <t>Photographic equipment and supplies</t>
  </si>
  <si>
    <t>Jewelry, precious metal</t>
  </si>
  <si>
    <t>Jewelers' materials and lapidary work</t>
  </si>
  <si>
    <t>Silverware and plated ware</t>
  </si>
  <si>
    <t>Costume jewelry</t>
  </si>
  <si>
    <t>Musical instruments</t>
  </si>
  <si>
    <t>Games, toys, and children's vehicles</t>
  </si>
  <si>
    <t>Dolls and stuffed toys</t>
  </si>
  <si>
    <t>Sporting and athletic goods, n.e.c.</t>
  </si>
  <si>
    <t>Pens, mechanical pencils, and parts</t>
  </si>
  <si>
    <t>Lead pencils and art goods</t>
  </si>
  <si>
    <t>Marking devices</t>
  </si>
  <si>
    <t>Carbon paper and inked ribbons</t>
  </si>
  <si>
    <t>Fasteners, buttons, needles, and pins</t>
  </si>
  <si>
    <t>Brooms and brushes</t>
  </si>
  <si>
    <t>Hard surface floor coverings, n.e.c.</t>
  </si>
  <si>
    <t>Burial caskets</t>
  </si>
  <si>
    <t>Signs and advertising specialties</t>
  </si>
  <si>
    <t>Manufacturing industries, n.e.c.</t>
  </si>
  <si>
    <t>Warehousing and storage</t>
  </si>
  <si>
    <t>Pipelines, except natural gas</t>
  </si>
  <si>
    <t>Freight forwarders and other transportation services</t>
  </si>
  <si>
    <t>Arrangement of passenger transportation</t>
  </si>
  <si>
    <t>Cable and other pay television services</t>
  </si>
  <si>
    <t>Radio and TV broadcasting</t>
  </si>
  <si>
    <t>Natural gas transportation</t>
  </si>
  <si>
    <t>Credit agencies other than banks</t>
  </si>
  <si>
    <t>Insurance agents, brokers, and services</t>
  </si>
  <si>
    <t>Royalties</t>
  </si>
  <si>
    <t>Other lodging places</t>
  </si>
  <si>
    <t>Laundry, cleaning, garment services, and shoe repair</t>
  </si>
  <si>
    <t>Funeral service and crematories</t>
  </si>
  <si>
    <t>Portrait photographic studios, and other miscellaneous personal services</t>
  </si>
  <si>
    <t>Electrical repair shops</t>
  </si>
  <si>
    <t>Watch, clock, jewelry, and furniture repair</t>
  </si>
  <si>
    <t>Beauty and barber shops</t>
  </si>
  <si>
    <t>Miscellaneous repair shops</t>
  </si>
  <si>
    <t>Services to dwellings and other buildings</t>
  </si>
  <si>
    <t>Personnel supply services</t>
  </si>
  <si>
    <t>Detective and protective services</t>
  </si>
  <si>
    <t>Miscellaneous equipment rental and leasing</t>
  </si>
  <si>
    <t>Photofinishing labs and commercial photography</t>
  </si>
  <si>
    <t>Other business services</t>
  </si>
  <si>
    <t>Management and public relations services</t>
  </si>
  <si>
    <t>Research, development, and testing services, except noncommercial</t>
  </si>
  <si>
    <t>Legal services</t>
  </si>
  <si>
    <t>Engineering, architectural, and surveying services</t>
  </si>
  <si>
    <t>Accounting, auditing and bookkeeping, and miscellaneous services, n.e.c.</t>
  </si>
  <si>
    <t>Automobile parking and car washes</t>
  </si>
  <si>
    <t>Motion picture services and theaters</t>
  </si>
  <si>
    <t>Video tape rental</t>
  </si>
  <si>
    <t>Theatrical producers (except motion picture), bands, orchestras and entertainers</t>
  </si>
  <si>
    <t>Bowling centers</t>
  </si>
  <si>
    <t>Professional sports clubs and promoters</t>
  </si>
  <si>
    <t>Racing, including track operation</t>
  </si>
  <si>
    <t>Physical fitness facilities and membership sports and recreation clubs</t>
  </si>
  <si>
    <t>Other medical and health services</t>
  </si>
  <si>
    <t>Veterinary services</t>
  </si>
  <si>
    <t>Elementary and secondary schools</t>
  </si>
  <si>
    <t>Colleges, universities, and professional schools</t>
  </si>
  <si>
    <t>Private libraries, vocational schools, and educational services, n.e.c.</t>
  </si>
  <si>
    <t>Business associations and professional membership organizations</t>
  </si>
  <si>
    <t>Labor organizations, civic, social, and fraternal associations</t>
  </si>
  <si>
    <t>Religious organizations</t>
  </si>
  <si>
    <t>Job training and related services</t>
  </si>
  <si>
    <t>Child day care services</t>
  </si>
  <si>
    <t>Residential care</t>
  </si>
  <si>
    <t>Other Federal Government enterprises</t>
  </si>
  <si>
    <t>Scrap</t>
  </si>
  <si>
    <t>General government industry</t>
  </si>
  <si>
    <t>The Effect of Layering Criteria on Rankings Based on Global Warming Potential</t>
  </si>
  <si>
    <t>Rankings for All Materials, Products, and Services based on GWP 100, All Environmental Impact Criteria, and All Criteria</t>
  </si>
  <si>
    <t>Change in Rankings by Layering Criteria, Starting with GWP 100 Perspective</t>
  </si>
  <si>
    <t>Final Consumption Perspective</t>
  </si>
  <si>
    <t>GWP 100
(Final Consumption)</t>
  </si>
  <si>
    <t>Enviro. Impact Criteria (13)
(Final Consumption)</t>
  </si>
  <si>
    <t>All Criteria (17)
(Final Consumption)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</si>
</sst>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Vision_Multi-Factor%20Scoring_Apr09_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vImpact DirEm-Output"/>
      <sheetName val="EnvImpact DirEm-SD Calcs"/>
      <sheetName val="EnvImpact IntCons-Output"/>
      <sheetName val="EnvImpact IntCons-SD Calcs"/>
      <sheetName val="EnvImpact FinalCons-Output"/>
      <sheetName val="EnvImpact FinalCons-SD Calcs"/>
      <sheetName val="Matls Use DirEm"/>
      <sheetName val="Matls Use IntCons"/>
      <sheetName val="Matls Use FinCons"/>
      <sheetName val="DPO DirEm"/>
      <sheetName val="DPO IntCons"/>
      <sheetName val="DPO FinCons"/>
      <sheetName val="Energy Use"/>
      <sheetName val="Water Use"/>
      <sheetName val="Matls-DirEm-Extraction"/>
      <sheetName val="Matls-IntCons-Extraction"/>
      <sheetName val="Matls-FinCons-Extraction"/>
      <sheetName val="DPO DirEm-Extraction"/>
      <sheetName val="DPO IntCons-Extraction"/>
      <sheetName val="DPO FinCons-Extraction"/>
      <sheetName val="VAnalysis - DirEm"/>
      <sheetName val="VAnalysis - IntCons"/>
      <sheetName val="VAnalysis - FinCons"/>
      <sheetName val="Summary"/>
      <sheetName val="Change"/>
      <sheetName val="Perspectives Analysis"/>
      <sheetName val="Layering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9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34.00390625" style="0" customWidth="1"/>
    <col min="3" max="3" width="16.421875" style="0" customWidth="1"/>
    <col min="4" max="4" width="10.28125" style="0" customWidth="1"/>
    <col min="5" max="5" width="16.7109375" style="0" customWidth="1"/>
    <col min="6" max="6" width="9.57421875" style="0" customWidth="1"/>
    <col min="7" max="7" width="16.7109375" style="0" customWidth="1"/>
    <col min="8" max="8" width="9.7109375" style="0" customWidth="1"/>
    <col min="9" max="9" width="47.00390625" style="2" hidden="1" customWidth="1"/>
    <col min="10" max="10" width="8.8515625" style="2" customWidth="1"/>
    <col min="12" max="12" width="52.28125" style="0" customWidth="1"/>
    <col min="13" max="16" width="9.140625" style="3" customWidth="1"/>
    <col min="18" max="18" width="10.00390625" style="0" customWidth="1"/>
    <col min="19" max="19" width="10.28125" style="0" customWidth="1"/>
    <col min="21" max="21" width="63.00390625" style="0" customWidth="1"/>
    <col min="29" max="29" width="7.57421875" style="0" customWidth="1"/>
    <col min="30" max="30" width="63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4" t="s">
        <v>2</v>
      </c>
    </row>
    <row r="7" spans="1:25" ht="12.75">
      <c r="A7" s="5" t="s">
        <v>3</v>
      </c>
      <c r="B7" s="5"/>
      <c r="C7" s="5"/>
      <c r="K7" s="5" t="s">
        <v>4</v>
      </c>
      <c r="R7" s="5" t="s">
        <v>5</v>
      </c>
      <c r="Y7" s="5" t="s">
        <v>6</v>
      </c>
    </row>
    <row r="9" spans="1:30" s="11" customFormat="1" ht="25.5" customHeight="1">
      <c r="A9" s="6" t="s">
        <v>7</v>
      </c>
      <c r="B9" s="6" t="s">
        <v>8</v>
      </c>
      <c r="C9" s="7" t="s">
        <v>9</v>
      </c>
      <c r="D9" s="7"/>
      <c r="E9" s="7" t="s">
        <v>10</v>
      </c>
      <c r="F9" s="7"/>
      <c r="G9" s="7" t="s">
        <v>11</v>
      </c>
      <c r="H9" s="7"/>
      <c r="I9" s="8"/>
      <c r="J9" s="8"/>
      <c r="K9" s="9" t="s">
        <v>12</v>
      </c>
      <c r="L9" s="9"/>
      <c r="M9" s="10" t="s">
        <v>10</v>
      </c>
      <c r="N9" s="10"/>
      <c r="O9" s="10" t="s">
        <v>11</v>
      </c>
      <c r="P9" s="10"/>
      <c r="R9" s="12" t="s">
        <v>12</v>
      </c>
      <c r="S9" s="13"/>
      <c r="T9" s="14" t="s">
        <v>10</v>
      </c>
      <c r="U9" s="14"/>
      <c r="V9" s="10" t="s">
        <v>11</v>
      </c>
      <c r="W9" s="10"/>
      <c r="Y9" s="12" t="s">
        <v>12</v>
      </c>
      <c r="Z9" s="13"/>
      <c r="AA9" s="15" t="s">
        <v>10</v>
      </c>
      <c r="AB9" s="15"/>
      <c r="AC9" s="14" t="s">
        <v>11</v>
      </c>
      <c r="AD9" s="14"/>
    </row>
    <row r="10" spans="1:30" s="11" customFormat="1" ht="12.75">
      <c r="A10" s="16"/>
      <c r="B10" s="16"/>
      <c r="C10" s="17" t="s">
        <v>13</v>
      </c>
      <c r="D10" s="17" t="s">
        <v>14</v>
      </c>
      <c r="E10" s="17" t="s">
        <v>13</v>
      </c>
      <c r="F10" s="17" t="s">
        <v>14</v>
      </c>
      <c r="G10" s="17" t="s">
        <v>13</v>
      </c>
      <c r="H10" s="17" t="s">
        <v>14</v>
      </c>
      <c r="I10" s="8"/>
      <c r="J10" s="8"/>
      <c r="K10" s="18" t="s">
        <v>15</v>
      </c>
      <c r="L10" s="18" t="s">
        <v>16</v>
      </c>
      <c r="M10" s="17" t="s">
        <v>15</v>
      </c>
      <c r="N10" s="17" t="s">
        <v>17</v>
      </c>
      <c r="O10" s="17" t="s">
        <v>15</v>
      </c>
      <c r="P10" s="17" t="s">
        <v>17</v>
      </c>
      <c r="R10" s="17" t="s">
        <v>15</v>
      </c>
      <c r="S10" s="17" t="s">
        <v>17</v>
      </c>
      <c r="T10" s="18" t="s">
        <v>15</v>
      </c>
      <c r="U10" s="18" t="s">
        <v>16</v>
      </c>
      <c r="V10" s="17" t="s">
        <v>15</v>
      </c>
      <c r="W10" s="17" t="s">
        <v>17</v>
      </c>
      <c r="Y10" s="17" t="s">
        <v>15</v>
      </c>
      <c r="Z10" s="17" t="s">
        <v>17</v>
      </c>
      <c r="AA10" s="19" t="s">
        <v>15</v>
      </c>
      <c r="AB10" s="19" t="s">
        <v>17</v>
      </c>
      <c r="AC10" s="18" t="s">
        <v>15</v>
      </c>
      <c r="AD10" s="18" t="s">
        <v>16</v>
      </c>
    </row>
    <row r="11" spans="1:30" ht="12.75">
      <c r="A11" s="20">
        <v>10100</v>
      </c>
      <c r="B11" s="20" t="s">
        <v>18</v>
      </c>
      <c r="C11" s="21">
        <v>0.05491610518861231</v>
      </c>
      <c r="D11" s="20">
        <v>40</v>
      </c>
      <c r="E11" s="21">
        <v>0.3815535523493253</v>
      </c>
      <c r="F11" s="20">
        <v>37</v>
      </c>
      <c r="G11" s="21">
        <v>-0.21046606762034673</v>
      </c>
      <c r="H11" s="20">
        <v>353</v>
      </c>
      <c r="I11" s="2" t="str">
        <f>+B11</f>
        <v>Dairy farm products</v>
      </c>
      <c r="K11" s="22">
        <v>1</v>
      </c>
      <c r="L11" s="23" t="str">
        <f>VLOOKUP(K11,D$11:I$490,6,FALSE)</f>
        <v>Electric services (utilities)</v>
      </c>
      <c r="M11" s="24">
        <f>VLOOKUP(L11,B$11:F$490,5,FALSE)</f>
        <v>1</v>
      </c>
      <c r="N11" s="25">
        <f>+K11-M11</f>
        <v>0</v>
      </c>
      <c r="O11" s="24">
        <f>VLOOKUP(L11,B$11:H$490,7,FALSE)</f>
        <v>1</v>
      </c>
      <c r="P11" s="25">
        <f>+K11-O11</f>
        <v>0</v>
      </c>
      <c r="R11" s="24">
        <f>VLOOKUP(U11,$B$11:D$490,3,FALSE)</f>
        <v>1</v>
      </c>
      <c r="S11" s="25">
        <f>+T11-R11</f>
        <v>0</v>
      </c>
      <c r="T11" s="22">
        <v>1</v>
      </c>
      <c r="U11" s="23" t="str">
        <f>VLOOKUP(T11,F$11:I$490,4,FALSE)</f>
        <v>Electric services (utilities)</v>
      </c>
      <c r="V11" s="24">
        <f>VLOOKUP(U11,B$11:H$490,7,FALSE)</f>
        <v>1</v>
      </c>
      <c r="W11" s="25">
        <f>+T11-V11</f>
        <v>0</v>
      </c>
      <c r="Y11" s="24">
        <f>VLOOKUP(AD11,$B$11:D$490,3,FALSE)</f>
        <v>1</v>
      </c>
      <c r="Z11" s="25">
        <f>+AA11-Y11</f>
        <v>0</v>
      </c>
      <c r="AA11" s="24">
        <f>VLOOKUP(AD11,$B$11:F$490,5,FALSE)</f>
        <v>1</v>
      </c>
      <c r="AB11" s="26">
        <f>+AC11-AA11</f>
        <v>0</v>
      </c>
      <c r="AC11" s="22">
        <v>1</v>
      </c>
      <c r="AD11" s="23" t="str">
        <f>VLOOKUP(AC11,H$11:I$490,2,FALSE)</f>
        <v>Electric services (utilities)</v>
      </c>
    </row>
    <row r="12" spans="1:30" ht="12.75">
      <c r="A12" s="20">
        <v>10200</v>
      </c>
      <c r="B12" s="20" t="s">
        <v>20</v>
      </c>
      <c r="C12" s="21">
        <v>0.2812943453743293</v>
      </c>
      <c r="D12" s="20">
        <v>19</v>
      </c>
      <c r="E12" s="21">
        <v>0.3678908428323656</v>
      </c>
      <c r="F12" s="20">
        <v>38</v>
      </c>
      <c r="G12" s="21">
        <v>-0.04435007969871731</v>
      </c>
      <c r="H12" s="20">
        <v>90</v>
      </c>
      <c r="I12" s="2" t="str">
        <f aca="true" t="shared" si="0" ref="I12:I75">+B12</f>
        <v>Poultry and eggs</v>
      </c>
      <c r="K12" s="27">
        <v>2</v>
      </c>
      <c r="L12" s="23" t="str">
        <f>VLOOKUP(K12,D$11:I$490,6,FALSE)</f>
        <v>Crude petroleum and natural gas</v>
      </c>
      <c r="M12" s="24">
        <f aca="true" t="shared" si="1" ref="M12:M60">VLOOKUP(L12,B$11:F$490,5,FALSE)</f>
        <v>2</v>
      </c>
      <c r="N12" s="25">
        <f aca="true" t="shared" si="2" ref="N12:N60">+K12-M12</f>
        <v>0</v>
      </c>
      <c r="O12" s="24">
        <f aca="true" t="shared" si="3" ref="O12:O60">VLOOKUP(L12,B$11:H$490,7,FALSE)</f>
        <v>316</v>
      </c>
      <c r="P12" s="25">
        <f aca="true" t="shared" si="4" ref="P12:P60">+K12-O12</f>
        <v>-314</v>
      </c>
      <c r="R12" s="24">
        <f>VLOOKUP(U12,$B$11:D$490,3,FALSE)</f>
        <v>2</v>
      </c>
      <c r="S12" s="25">
        <f>+T12-R12</f>
        <v>0</v>
      </c>
      <c r="T12" s="27">
        <v>2</v>
      </c>
      <c r="U12" s="23" t="str">
        <f aca="true" t="shared" si="5" ref="U12:U60">VLOOKUP(T12,F$11:I$490,4,FALSE)</f>
        <v>Crude petroleum and natural gas</v>
      </c>
      <c r="V12" s="24">
        <f aca="true" t="shared" si="6" ref="V12:V60">VLOOKUP(U12,B$11:H$490,7,FALSE)</f>
        <v>316</v>
      </c>
      <c r="W12" s="25">
        <f>+T12-V12</f>
        <v>-314</v>
      </c>
      <c r="Y12" s="24">
        <f>VLOOKUP(AD12,$B$11:D$490,3,FALSE)</f>
        <v>34</v>
      </c>
      <c r="Z12" s="25">
        <f>+AA12-Y12</f>
        <v>-28</v>
      </c>
      <c r="AA12" s="24">
        <f>VLOOKUP(AD12,$B$11:F$490,5,FALSE)</f>
        <v>6</v>
      </c>
      <c r="AB12" s="26">
        <f aca="true" t="shared" si="7" ref="AB12:AB60">+AC12-AA12</f>
        <v>-4</v>
      </c>
      <c r="AC12" s="27">
        <v>2</v>
      </c>
      <c r="AD12" s="23" t="str">
        <f aca="true" t="shared" si="8" ref="AD12:AD60">VLOOKUP(AC12,H$11:I$490,2,FALSE)</f>
        <v>Retail trade, except eating and drinking</v>
      </c>
    </row>
    <row r="13" spans="1:30" ht="12.75">
      <c r="A13" s="20">
        <v>10301</v>
      </c>
      <c r="B13" s="20" t="s">
        <v>23</v>
      </c>
      <c r="C13" s="21">
        <v>0.9458749757048818</v>
      </c>
      <c r="D13" s="20">
        <v>9</v>
      </c>
      <c r="E13" s="21">
        <v>1.726127569129908</v>
      </c>
      <c r="F13" s="20">
        <v>13</v>
      </c>
      <c r="G13" s="21">
        <v>-0.2163849150792344</v>
      </c>
      <c r="H13" s="20">
        <v>435</v>
      </c>
      <c r="I13" s="2" t="str">
        <f t="shared" si="0"/>
        <v>Meat animals</v>
      </c>
      <c r="K13" s="27">
        <v>3</v>
      </c>
      <c r="L13" s="23" t="str">
        <f aca="true" t="shared" si="9" ref="L13:L60">VLOOKUP(K13,D$11:I$490,6,FALSE)</f>
        <v>Blast furnaces and steel mills</v>
      </c>
      <c r="M13" s="24">
        <f t="shared" si="1"/>
        <v>3</v>
      </c>
      <c r="N13" s="25">
        <f t="shared" si="2"/>
        <v>0</v>
      </c>
      <c r="O13" s="24">
        <f t="shared" si="3"/>
        <v>370</v>
      </c>
      <c r="P13" s="25">
        <f t="shared" si="4"/>
        <v>-367</v>
      </c>
      <c r="R13" s="24">
        <f>VLOOKUP(U13,$B$11:D$490,3,FALSE)</f>
        <v>3</v>
      </c>
      <c r="S13" s="25">
        <f>+T13-R13</f>
        <v>0</v>
      </c>
      <c r="T13" s="27">
        <v>3</v>
      </c>
      <c r="U13" s="23" t="str">
        <f t="shared" si="5"/>
        <v>Blast furnaces and steel mills</v>
      </c>
      <c r="V13" s="24">
        <f t="shared" si="6"/>
        <v>370</v>
      </c>
      <c r="W13" s="25">
        <f>+T13-V13</f>
        <v>-367</v>
      </c>
      <c r="Y13" s="24">
        <f>VLOOKUP(AD13,$B$11:D$490,3,FALSE)</f>
        <v>21</v>
      </c>
      <c r="Z13" s="25">
        <f>+AA13-Y13</f>
        <v>-16</v>
      </c>
      <c r="AA13" s="24">
        <f>VLOOKUP(AD13,$B$11:F$490,5,FALSE)</f>
        <v>5</v>
      </c>
      <c r="AB13" s="26">
        <f t="shared" si="7"/>
        <v>-2</v>
      </c>
      <c r="AC13" s="27">
        <v>3</v>
      </c>
      <c r="AD13" s="23" t="str">
        <f t="shared" si="8"/>
        <v>Motor vehicles and passenger car bodies</v>
      </c>
    </row>
    <row r="14" spans="1:30" ht="12.75">
      <c r="A14" s="20">
        <v>10302</v>
      </c>
      <c r="B14" s="20" t="s">
        <v>26</v>
      </c>
      <c r="C14" s="21">
        <v>-0.01648019769009207</v>
      </c>
      <c r="D14" s="20">
        <v>56</v>
      </c>
      <c r="E14" s="21">
        <v>-0.048516207061587685</v>
      </c>
      <c r="F14" s="20">
        <v>104</v>
      </c>
      <c r="G14" s="21">
        <v>-0.07035236527825167</v>
      </c>
      <c r="H14" s="20">
        <v>102</v>
      </c>
      <c r="I14" s="2" t="str">
        <f t="shared" si="0"/>
        <v>Miscellaneous livestock</v>
      </c>
      <c r="K14" s="27">
        <v>4</v>
      </c>
      <c r="L14" s="23" t="str">
        <f t="shared" si="9"/>
        <v>Sanitary services, steam supply, and irrigation systems</v>
      </c>
      <c r="M14" s="24">
        <f t="shared" si="1"/>
        <v>12</v>
      </c>
      <c r="N14" s="25">
        <f t="shared" si="2"/>
        <v>-8</v>
      </c>
      <c r="O14" s="24">
        <f t="shared" si="3"/>
        <v>25</v>
      </c>
      <c r="P14" s="25">
        <f t="shared" si="4"/>
        <v>-21</v>
      </c>
      <c r="R14" s="24">
        <f>VLOOKUP(U14,$B$11:D$490,3,FALSE)</f>
        <v>6</v>
      </c>
      <c r="S14" s="25">
        <f>+T14-R14</f>
        <v>-2</v>
      </c>
      <c r="T14" s="27">
        <v>4</v>
      </c>
      <c r="U14" s="23" t="str">
        <f t="shared" si="5"/>
        <v>Petroleum refining</v>
      </c>
      <c r="V14" s="24">
        <f t="shared" si="6"/>
        <v>5</v>
      </c>
      <c r="W14" s="25">
        <f>+T14-V14</f>
        <v>-1</v>
      </c>
      <c r="Y14" s="24">
        <f>VLOOKUP(AD14,$B$11:D$490,3,FALSE)</f>
        <v>35</v>
      </c>
      <c r="Z14" s="25">
        <f>+AA14-Y14</f>
        <v>-25</v>
      </c>
      <c r="AA14" s="24">
        <f>VLOOKUP(AD14,$B$11:F$490,5,FALSE)</f>
        <v>10</v>
      </c>
      <c r="AB14" s="26">
        <f t="shared" si="7"/>
        <v>-6</v>
      </c>
      <c r="AC14" s="27">
        <v>4</v>
      </c>
      <c r="AD14" s="23" t="str">
        <f t="shared" si="8"/>
        <v>Eating and drinking places</v>
      </c>
    </row>
    <row r="15" spans="1:30" ht="12.75">
      <c r="A15" s="20">
        <v>20100</v>
      </c>
      <c r="B15" s="20" t="s">
        <v>30</v>
      </c>
      <c r="C15" s="21">
        <v>0.04862294875423525</v>
      </c>
      <c r="D15" s="20">
        <v>42</v>
      </c>
      <c r="E15" s="21">
        <v>-0.09495406050410023</v>
      </c>
      <c r="F15" s="20">
        <v>128</v>
      </c>
      <c r="G15" s="21">
        <v>-0.21584001114007842</v>
      </c>
      <c r="H15" s="20">
        <v>405</v>
      </c>
      <c r="I15" s="2" t="str">
        <f t="shared" si="0"/>
        <v>Cotton</v>
      </c>
      <c r="K15" s="27">
        <v>5</v>
      </c>
      <c r="L15" s="23" t="str">
        <f t="shared" si="9"/>
        <v>Air transportation</v>
      </c>
      <c r="M15" s="24">
        <f t="shared" si="1"/>
        <v>14</v>
      </c>
      <c r="N15" s="25">
        <f t="shared" si="2"/>
        <v>-9</v>
      </c>
      <c r="O15" s="24">
        <f t="shared" si="3"/>
        <v>11</v>
      </c>
      <c r="P15" s="25">
        <f t="shared" si="4"/>
        <v>-6</v>
      </c>
      <c r="R15" s="24">
        <f>VLOOKUP(U15,$B$11:D$490,3,FALSE)</f>
        <v>21</v>
      </c>
      <c r="S15" s="25">
        <f>+T15-R15</f>
        <v>-16</v>
      </c>
      <c r="T15" s="27">
        <v>5</v>
      </c>
      <c r="U15" s="23" t="str">
        <f t="shared" si="5"/>
        <v>Motor vehicles and passenger car bodies</v>
      </c>
      <c r="V15" s="24">
        <f t="shared" si="6"/>
        <v>3</v>
      </c>
      <c r="W15" s="25">
        <f>+T15-V15</f>
        <v>2</v>
      </c>
      <c r="Y15" s="24">
        <f>VLOOKUP(AD15,$B$11:D$490,3,FALSE)</f>
        <v>6</v>
      </c>
      <c r="Z15" s="25">
        <f>+AA15-Y15</f>
        <v>-2</v>
      </c>
      <c r="AA15" s="24">
        <f>VLOOKUP(AD15,$B$11:F$490,5,FALSE)</f>
        <v>4</v>
      </c>
      <c r="AB15" s="26">
        <f t="shared" si="7"/>
        <v>1</v>
      </c>
      <c r="AC15" s="27">
        <v>5</v>
      </c>
      <c r="AD15" s="23" t="str">
        <f t="shared" si="8"/>
        <v>Petroleum refining</v>
      </c>
    </row>
    <row r="16" spans="1:30" ht="12.75">
      <c r="A16" s="20">
        <v>20201</v>
      </c>
      <c r="B16" s="20" t="s">
        <v>32</v>
      </c>
      <c r="C16" s="21">
        <v>0.12744139131280818</v>
      </c>
      <c r="D16" s="20">
        <v>33</v>
      </c>
      <c r="E16" s="21">
        <v>-0.027063552694849755</v>
      </c>
      <c r="F16" s="20">
        <v>94</v>
      </c>
      <c r="G16" s="21">
        <v>-0.2093606475450515</v>
      </c>
      <c r="H16" s="20">
        <v>346</v>
      </c>
      <c r="I16" s="2" t="str">
        <f t="shared" si="0"/>
        <v>Food grains</v>
      </c>
      <c r="K16" s="27">
        <v>6</v>
      </c>
      <c r="L16" s="23" t="str">
        <f t="shared" si="9"/>
        <v>Petroleum refining</v>
      </c>
      <c r="M16" s="24">
        <f t="shared" si="1"/>
        <v>4</v>
      </c>
      <c r="N16" s="25">
        <f t="shared" si="2"/>
        <v>2</v>
      </c>
      <c r="O16" s="24">
        <f t="shared" si="3"/>
        <v>5</v>
      </c>
      <c r="P16" s="25">
        <f t="shared" si="4"/>
        <v>1</v>
      </c>
      <c r="R16" s="24">
        <f>VLOOKUP(U16,$B$11:D$490,3,FALSE)</f>
        <v>34</v>
      </c>
      <c r="S16" s="25">
        <f>+T16-R16</f>
        <v>-28</v>
      </c>
      <c r="T16" s="27">
        <v>6</v>
      </c>
      <c r="U16" s="23" t="str">
        <f t="shared" si="5"/>
        <v>Retail trade, except eating and drinking</v>
      </c>
      <c r="V16" s="24">
        <f t="shared" si="6"/>
        <v>2</v>
      </c>
      <c r="W16" s="25">
        <f>+T16-V16</f>
        <v>4</v>
      </c>
      <c r="Y16" s="24">
        <f>VLOOKUP(AD16,$B$11:D$490,3,FALSE)</f>
        <v>38</v>
      </c>
      <c r="Z16" s="25">
        <f>+AA16-Y16</f>
        <v>-18</v>
      </c>
      <c r="AA16" s="24">
        <f>VLOOKUP(AD16,$B$11:F$490,5,FALSE)</f>
        <v>20</v>
      </c>
      <c r="AB16" s="26">
        <f t="shared" si="7"/>
        <v>-14</v>
      </c>
      <c r="AC16" s="27">
        <v>6</v>
      </c>
      <c r="AD16" s="23" t="str">
        <f t="shared" si="8"/>
        <v>Hospitals</v>
      </c>
    </row>
    <row r="17" spans="1:30" ht="12.75">
      <c r="A17" s="20">
        <v>20202</v>
      </c>
      <c r="B17" s="20" t="s">
        <v>34</v>
      </c>
      <c r="C17" s="21">
        <v>0.9510280723777254</v>
      </c>
      <c r="D17" s="20">
        <v>8</v>
      </c>
      <c r="E17" s="21">
        <v>0.870666891104449</v>
      </c>
      <c r="F17" s="20">
        <v>23</v>
      </c>
      <c r="G17" s="21">
        <v>-0.1848481155782645</v>
      </c>
      <c r="H17" s="20">
        <v>239</v>
      </c>
      <c r="I17" s="2" t="str">
        <f t="shared" si="0"/>
        <v>Feed grains</v>
      </c>
      <c r="K17" s="27">
        <v>7</v>
      </c>
      <c r="L17" s="23" t="str">
        <f t="shared" si="9"/>
        <v>Trucking and courier services, except air</v>
      </c>
      <c r="M17" s="24">
        <f t="shared" si="1"/>
        <v>11</v>
      </c>
      <c r="N17" s="25">
        <f t="shared" si="2"/>
        <v>-4</v>
      </c>
      <c r="O17" s="24">
        <f t="shared" si="3"/>
        <v>18</v>
      </c>
      <c r="P17" s="25">
        <f t="shared" si="4"/>
        <v>-11</v>
      </c>
      <c r="R17" s="24">
        <f>VLOOKUP(U17,$B$11:D$490,3,FALSE)</f>
        <v>37</v>
      </c>
      <c r="S17" s="25">
        <f>+T17-R17</f>
        <v>-30</v>
      </c>
      <c r="T17" s="27">
        <v>7</v>
      </c>
      <c r="U17" s="23" t="str">
        <f t="shared" si="5"/>
        <v>Real estate agents, managers, operators, and lessors</v>
      </c>
      <c r="V17" s="24">
        <f t="shared" si="6"/>
        <v>10</v>
      </c>
      <c r="W17" s="25">
        <f>+T17-V17</f>
        <v>-3</v>
      </c>
      <c r="Y17" s="24">
        <f>VLOOKUP(AD17,$B$11:D$490,3,FALSE)</f>
        <v>24</v>
      </c>
      <c r="Z17" s="25">
        <f>+AA17-Y17</f>
        <v>-2</v>
      </c>
      <c r="AA17" s="24">
        <f>VLOOKUP(AD17,$B$11:F$490,5,FALSE)</f>
        <v>22</v>
      </c>
      <c r="AB17" s="26">
        <f t="shared" si="7"/>
        <v>-15</v>
      </c>
      <c r="AC17" s="27">
        <v>7</v>
      </c>
      <c r="AD17" s="23" t="str">
        <f t="shared" si="8"/>
        <v>Other new construction</v>
      </c>
    </row>
    <row r="18" spans="1:30" ht="12.75">
      <c r="A18" s="20">
        <v>20203</v>
      </c>
      <c r="B18" s="20" t="s">
        <v>38</v>
      </c>
      <c r="C18" s="21">
        <v>-0.09121616166432714</v>
      </c>
      <c r="D18" s="20">
        <v>164</v>
      </c>
      <c r="E18" s="21">
        <v>-0.2466063160867116</v>
      </c>
      <c r="F18" s="20">
        <v>353</v>
      </c>
      <c r="G18" s="21">
        <v>-0.21363301725186357</v>
      </c>
      <c r="H18" s="20">
        <v>375</v>
      </c>
      <c r="I18" s="2" t="str">
        <f t="shared" si="0"/>
        <v>Grass seeds</v>
      </c>
      <c r="K18" s="27">
        <v>8</v>
      </c>
      <c r="L18" s="23" t="str">
        <f t="shared" si="9"/>
        <v>Feed grains</v>
      </c>
      <c r="M18" s="24">
        <f t="shared" si="1"/>
        <v>23</v>
      </c>
      <c r="N18" s="25">
        <f t="shared" si="2"/>
        <v>-15</v>
      </c>
      <c r="O18" s="24">
        <f t="shared" si="3"/>
        <v>239</v>
      </c>
      <c r="P18" s="25">
        <f t="shared" si="4"/>
        <v>-231</v>
      </c>
      <c r="R18" s="24">
        <f>VLOOKUP(U18,$B$11:D$490,3,FALSE)</f>
        <v>11</v>
      </c>
      <c r="S18" s="25">
        <f>+T18-R18</f>
        <v>-3</v>
      </c>
      <c r="T18" s="27">
        <v>8</v>
      </c>
      <c r="U18" s="23" t="str">
        <f t="shared" si="5"/>
        <v>New residential 1 unit structures, nonfarm</v>
      </c>
      <c r="V18" s="24">
        <f t="shared" si="6"/>
        <v>8</v>
      </c>
      <c r="W18" s="25">
        <f>+T18-V18</f>
        <v>0</v>
      </c>
      <c r="Y18" s="24">
        <f>VLOOKUP(AD18,$B$11:D$490,3,FALSE)</f>
        <v>11</v>
      </c>
      <c r="Z18" s="25">
        <f>+AA18-Y18</f>
        <v>-3</v>
      </c>
      <c r="AA18" s="24">
        <f>VLOOKUP(AD18,$B$11:F$490,5,FALSE)</f>
        <v>8</v>
      </c>
      <c r="AB18" s="26">
        <f t="shared" si="7"/>
        <v>0</v>
      </c>
      <c r="AC18" s="27">
        <v>8</v>
      </c>
      <c r="AD18" s="23" t="str">
        <f t="shared" si="8"/>
        <v>New residential 1 unit structures, nonfarm</v>
      </c>
    </row>
    <row r="19" spans="1:30" ht="12.75">
      <c r="A19" s="20">
        <v>20300</v>
      </c>
      <c r="B19" s="20" t="s">
        <v>40</v>
      </c>
      <c r="C19" s="21">
        <v>-0.04331918451876381</v>
      </c>
      <c r="D19" s="20">
        <v>69</v>
      </c>
      <c r="E19" s="21">
        <v>-0.19675805748753933</v>
      </c>
      <c r="F19" s="20">
        <v>238</v>
      </c>
      <c r="G19" s="21">
        <v>-0.2163849150792344</v>
      </c>
      <c r="H19" s="20">
        <v>435</v>
      </c>
      <c r="I19" s="2" t="str">
        <f t="shared" si="0"/>
        <v>Tobacco</v>
      </c>
      <c r="K19" s="27">
        <v>9</v>
      </c>
      <c r="L19" s="23" t="str">
        <f t="shared" si="9"/>
        <v>Meat animals</v>
      </c>
      <c r="M19" s="24">
        <f t="shared" si="1"/>
        <v>13</v>
      </c>
      <c r="N19" s="25">
        <f t="shared" si="2"/>
        <v>-4</v>
      </c>
      <c r="O19" s="24">
        <f t="shared" si="3"/>
        <v>435</v>
      </c>
      <c r="P19" s="25">
        <f t="shared" si="4"/>
        <v>-426</v>
      </c>
      <c r="R19" s="24">
        <f>VLOOKUP(U19,$B$11:D$490,3,FALSE)</f>
        <v>20</v>
      </c>
      <c r="S19" s="25">
        <f>+T19-R19</f>
        <v>-11</v>
      </c>
      <c r="T19" s="27">
        <v>9</v>
      </c>
      <c r="U19" s="23" t="str">
        <f t="shared" si="5"/>
        <v>Wholesale trade</v>
      </c>
      <c r="V19" s="24">
        <f t="shared" si="6"/>
        <v>13</v>
      </c>
      <c r="W19" s="25">
        <f>+T19-V19</f>
        <v>-4</v>
      </c>
      <c r="Y19" s="24">
        <f>VLOOKUP(AD19,$B$11:D$490,3,FALSE)</f>
        <v>472</v>
      </c>
      <c r="Z19" s="25">
        <f>+AA19-Y19</f>
        <v>-448</v>
      </c>
      <c r="AA19" s="24">
        <f>VLOOKUP(AD19,$B$11:F$490,5,FALSE)</f>
        <v>24</v>
      </c>
      <c r="AB19" s="26">
        <f t="shared" si="7"/>
        <v>-15</v>
      </c>
      <c r="AC19" s="27">
        <v>9</v>
      </c>
      <c r="AD19" s="23" t="str">
        <f t="shared" si="8"/>
        <v>Owner-occupied dwellings</v>
      </c>
    </row>
    <row r="20" spans="1:30" ht="12.75">
      <c r="A20" s="20">
        <v>20401</v>
      </c>
      <c r="B20" s="20" t="s">
        <v>43</v>
      </c>
      <c r="C20" s="21">
        <v>0.3833222537897652</v>
      </c>
      <c r="D20" s="20">
        <v>14</v>
      </c>
      <c r="E20" s="21">
        <v>0.24719741394768768</v>
      </c>
      <c r="F20" s="20">
        <v>44</v>
      </c>
      <c r="G20" s="21">
        <v>0.34970773287369356</v>
      </c>
      <c r="H20" s="20">
        <v>37</v>
      </c>
      <c r="I20" s="2" t="str">
        <f t="shared" si="0"/>
        <v>Fruits</v>
      </c>
      <c r="K20" s="27">
        <v>10</v>
      </c>
      <c r="L20" s="23" t="str">
        <f t="shared" si="9"/>
        <v>Coal</v>
      </c>
      <c r="M20" s="24">
        <f t="shared" si="1"/>
        <v>27</v>
      </c>
      <c r="N20" s="25">
        <f t="shared" si="2"/>
        <v>-17</v>
      </c>
      <c r="O20" s="24">
        <f t="shared" si="3"/>
        <v>326</v>
      </c>
      <c r="P20" s="25">
        <f t="shared" si="4"/>
        <v>-316</v>
      </c>
      <c r="R20" s="24">
        <f>VLOOKUP(U20,$B$11:D$490,3,FALSE)</f>
        <v>35</v>
      </c>
      <c r="S20" s="25">
        <f>+T20-R20</f>
        <v>-25</v>
      </c>
      <c r="T20" s="27">
        <v>10</v>
      </c>
      <c r="U20" s="23" t="str">
        <f t="shared" si="5"/>
        <v>Eating and drinking places</v>
      </c>
      <c r="V20" s="24">
        <f t="shared" si="6"/>
        <v>4</v>
      </c>
      <c r="W20" s="25">
        <f>+T20-V20</f>
        <v>6</v>
      </c>
      <c r="Y20" s="24">
        <f>VLOOKUP(AD20,$B$11:D$490,3,FALSE)</f>
        <v>37</v>
      </c>
      <c r="Z20" s="25">
        <f>+AA20-Y20</f>
        <v>-30</v>
      </c>
      <c r="AA20" s="24">
        <f>VLOOKUP(AD20,$B$11:F$490,5,FALSE)</f>
        <v>7</v>
      </c>
      <c r="AB20" s="26">
        <f t="shared" si="7"/>
        <v>3</v>
      </c>
      <c r="AC20" s="27">
        <v>10</v>
      </c>
      <c r="AD20" s="23" t="str">
        <f t="shared" si="8"/>
        <v>Real estate agents, managers, operators, and lessors</v>
      </c>
    </row>
    <row r="21" spans="1:30" ht="12.75">
      <c r="A21" s="20">
        <v>20402</v>
      </c>
      <c r="B21" s="20" t="s">
        <v>45</v>
      </c>
      <c r="C21" s="21">
        <v>-0.08006964088510829</v>
      </c>
      <c r="D21" s="20">
        <v>121</v>
      </c>
      <c r="E21" s="21">
        <v>-0.2340222855135895</v>
      </c>
      <c r="F21" s="20">
        <v>317</v>
      </c>
      <c r="G21" s="21">
        <v>-0.18978349524287155</v>
      </c>
      <c r="H21" s="20">
        <v>260</v>
      </c>
      <c r="I21" s="2" t="str">
        <f t="shared" si="0"/>
        <v>Tree nuts</v>
      </c>
      <c r="K21" s="27">
        <v>11</v>
      </c>
      <c r="L21" s="23" t="str">
        <f t="shared" si="9"/>
        <v>New residential 1 unit structures, nonfarm</v>
      </c>
      <c r="M21" s="24">
        <f t="shared" si="1"/>
        <v>8</v>
      </c>
      <c r="N21" s="25">
        <f t="shared" si="2"/>
        <v>3</v>
      </c>
      <c r="O21" s="24">
        <f t="shared" si="3"/>
        <v>8</v>
      </c>
      <c r="P21" s="25">
        <f t="shared" si="4"/>
        <v>3</v>
      </c>
      <c r="R21" s="24">
        <f>VLOOKUP(U21,$B$11:D$490,3,FALSE)</f>
        <v>7</v>
      </c>
      <c r="S21" s="25">
        <f>+T21-R21</f>
        <v>4</v>
      </c>
      <c r="T21" s="27">
        <v>11</v>
      </c>
      <c r="U21" s="23" t="str">
        <f t="shared" si="5"/>
        <v>Trucking and courier services, except air</v>
      </c>
      <c r="V21" s="24">
        <f t="shared" si="6"/>
        <v>18</v>
      </c>
      <c r="W21" s="25">
        <f>+T21-V21</f>
        <v>-7</v>
      </c>
      <c r="Y21" s="24">
        <f>VLOOKUP(AD21,$B$11:D$490,3,FALSE)</f>
        <v>5</v>
      </c>
      <c r="Z21" s="25">
        <f>+AA21-Y21</f>
        <v>9</v>
      </c>
      <c r="AA21" s="24">
        <f>VLOOKUP(AD21,$B$11:F$490,5,FALSE)</f>
        <v>14</v>
      </c>
      <c r="AB21" s="26">
        <f t="shared" si="7"/>
        <v>-3</v>
      </c>
      <c r="AC21" s="27">
        <v>11</v>
      </c>
      <c r="AD21" s="23" t="str">
        <f t="shared" si="8"/>
        <v>Air transportation</v>
      </c>
    </row>
    <row r="22" spans="1:30" ht="12.75">
      <c r="A22" s="20">
        <v>20501</v>
      </c>
      <c r="B22" s="20" t="s">
        <v>46</v>
      </c>
      <c r="C22" s="21">
        <v>0.3084052116773587</v>
      </c>
      <c r="D22" s="20">
        <v>16</v>
      </c>
      <c r="E22" s="21">
        <v>0.16753028240449439</v>
      </c>
      <c r="F22" s="20">
        <v>58</v>
      </c>
      <c r="G22" s="21">
        <v>0.3605290556265521</v>
      </c>
      <c r="H22" s="20">
        <v>35</v>
      </c>
      <c r="I22" s="2" t="str">
        <f t="shared" si="0"/>
        <v>Vegetables</v>
      </c>
      <c r="K22" s="27">
        <v>12</v>
      </c>
      <c r="L22" s="23" t="str">
        <f t="shared" si="9"/>
        <v>Industrial inorganic and organic chemicals</v>
      </c>
      <c r="M22" s="24">
        <f t="shared" si="1"/>
        <v>15</v>
      </c>
      <c r="N22" s="25">
        <f t="shared" si="2"/>
        <v>-3</v>
      </c>
      <c r="O22" s="24">
        <f t="shared" si="3"/>
        <v>53</v>
      </c>
      <c r="P22" s="25">
        <f t="shared" si="4"/>
        <v>-41</v>
      </c>
      <c r="R22" s="24">
        <f>VLOOKUP(U22,$B$11:D$490,3,FALSE)</f>
        <v>4</v>
      </c>
      <c r="S22" s="25">
        <f>+T22-R22</f>
        <v>8</v>
      </c>
      <c r="T22" s="27">
        <v>12</v>
      </c>
      <c r="U22" s="23" t="str">
        <f t="shared" si="5"/>
        <v>Sanitary services, steam supply, and irrigation systems</v>
      </c>
      <c r="V22" s="24">
        <f t="shared" si="6"/>
        <v>25</v>
      </c>
      <c r="W22" s="25">
        <f>+T22-V22</f>
        <v>-13</v>
      </c>
      <c r="Y22" s="24">
        <f>VLOOKUP(AD22,$B$11:D$490,3,FALSE)</f>
        <v>75</v>
      </c>
      <c r="Z22" s="25">
        <f>+AA22-Y22</f>
        <v>-57</v>
      </c>
      <c r="AA22" s="24">
        <f>VLOOKUP(AD22,$B$11:F$490,5,FALSE)</f>
        <v>18</v>
      </c>
      <c r="AB22" s="26">
        <f t="shared" si="7"/>
        <v>-6</v>
      </c>
      <c r="AC22" s="27">
        <v>12</v>
      </c>
      <c r="AD22" s="23" t="str">
        <f t="shared" si="8"/>
        <v>Meat packing plants</v>
      </c>
    </row>
    <row r="23" spans="1:30" ht="12.75">
      <c r="A23" s="20">
        <v>20502</v>
      </c>
      <c r="B23" s="20" t="s">
        <v>49</v>
      </c>
      <c r="C23" s="21">
        <v>-0.05906248047177983</v>
      </c>
      <c r="D23" s="20">
        <v>88</v>
      </c>
      <c r="E23" s="21">
        <v>-0.21365804414663386</v>
      </c>
      <c r="F23" s="20">
        <v>268</v>
      </c>
      <c r="G23" s="21">
        <v>-0.2163849150792344</v>
      </c>
      <c r="H23" s="20">
        <v>435</v>
      </c>
      <c r="I23" s="2" t="str">
        <f t="shared" si="0"/>
        <v>Sugar crops</v>
      </c>
      <c r="K23" s="27">
        <v>13</v>
      </c>
      <c r="L23" s="23" t="str">
        <f t="shared" si="9"/>
        <v>Paper and paperboard mills</v>
      </c>
      <c r="M23" s="24">
        <f t="shared" si="1"/>
        <v>25</v>
      </c>
      <c r="N23" s="25">
        <f t="shared" si="2"/>
        <v>-12</v>
      </c>
      <c r="O23" s="24">
        <f t="shared" si="3"/>
        <v>182</v>
      </c>
      <c r="P23" s="25">
        <f t="shared" si="4"/>
        <v>-169</v>
      </c>
      <c r="R23" s="24">
        <f>VLOOKUP(U23,$B$11:D$490,3,FALSE)</f>
        <v>9</v>
      </c>
      <c r="S23" s="25">
        <f>+T23-R23</f>
        <v>4</v>
      </c>
      <c r="T23" s="27">
        <v>13</v>
      </c>
      <c r="U23" s="23" t="str">
        <f t="shared" si="5"/>
        <v>Meat animals</v>
      </c>
      <c r="V23" s="24">
        <f t="shared" si="6"/>
        <v>435</v>
      </c>
      <c r="W23" s="25">
        <f>+T23-V23</f>
        <v>-422</v>
      </c>
      <c r="Y23" s="24">
        <f>VLOOKUP(AD23,$B$11:D$490,3,FALSE)</f>
        <v>20</v>
      </c>
      <c r="Z23" s="25">
        <f>+AA23-Y23</f>
        <v>-11</v>
      </c>
      <c r="AA23" s="24">
        <f>VLOOKUP(AD23,$B$11:F$490,5,FALSE)</f>
        <v>9</v>
      </c>
      <c r="AB23" s="26">
        <f t="shared" si="7"/>
        <v>4</v>
      </c>
      <c r="AC23" s="27">
        <v>13</v>
      </c>
      <c r="AD23" s="23" t="str">
        <f t="shared" si="8"/>
        <v>Wholesale trade</v>
      </c>
    </row>
    <row r="24" spans="1:30" ht="12.75">
      <c r="A24" s="20">
        <v>20503</v>
      </c>
      <c r="B24" s="20" t="s">
        <v>51</v>
      </c>
      <c r="C24" s="21">
        <v>-0.09100800127367492</v>
      </c>
      <c r="D24" s="20">
        <v>163</v>
      </c>
      <c r="E24" s="21">
        <v>-0.24191795493168985</v>
      </c>
      <c r="F24" s="20">
        <v>335</v>
      </c>
      <c r="G24" s="21">
        <v>-0.21591055491541303</v>
      </c>
      <c r="H24" s="20">
        <v>408</v>
      </c>
      <c r="I24" s="2" t="str">
        <f t="shared" si="0"/>
        <v>Miscellaneous crops</v>
      </c>
      <c r="K24" s="27">
        <v>14</v>
      </c>
      <c r="L24" s="23" t="str">
        <f t="shared" si="9"/>
        <v>Fruits</v>
      </c>
      <c r="M24" s="24">
        <f t="shared" si="1"/>
        <v>44</v>
      </c>
      <c r="N24" s="25">
        <f t="shared" si="2"/>
        <v>-30</v>
      </c>
      <c r="O24" s="24">
        <f t="shared" si="3"/>
        <v>37</v>
      </c>
      <c r="P24" s="25">
        <f t="shared" si="4"/>
        <v>-23</v>
      </c>
      <c r="R24" s="24">
        <f>VLOOKUP(U24,$B$11:D$490,3,FALSE)</f>
        <v>5</v>
      </c>
      <c r="S24" s="25">
        <f>+T24-R24</f>
        <v>9</v>
      </c>
      <c r="T24" s="27">
        <v>14</v>
      </c>
      <c r="U24" s="23" t="str">
        <f t="shared" si="5"/>
        <v>Air transportation</v>
      </c>
      <c r="V24" s="24">
        <f t="shared" si="6"/>
        <v>11</v>
      </c>
      <c r="W24" s="25">
        <f>+T24-V24</f>
        <v>3</v>
      </c>
      <c r="Y24" s="24">
        <f>VLOOKUP(AD24,$B$11:D$490,3,FALSE)</f>
        <v>15</v>
      </c>
      <c r="Z24" s="25">
        <f>+AA24-Y24</f>
        <v>2</v>
      </c>
      <c r="AA24" s="24">
        <f>VLOOKUP(AD24,$B$11:F$490,5,FALSE)</f>
        <v>17</v>
      </c>
      <c r="AB24" s="26">
        <f t="shared" si="7"/>
        <v>-3</v>
      </c>
      <c r="AC24" s="27">
        <v>14</v>
      </c>
      <c r="AD24" s="23" t="str">
        <f t="shared" si="8"/>
        <v>New office, industrial and commercial buildings construction</v>
      </c>
    </row>
    <row r="25" spans="1:30" ht="12.75">
      <c r="A25" s="20">
        <v>20600</v>
      </c>
      <c r="B25" s="20" t="s">
        <v>53</v>
      </c>
      <c r="C25" s="21">
        <v>0.1798306054545602</v>
      </c>
      <c r="D25" s="20">
        <v>28</v>
      </c>
      <c r="E25" s="21">
        <v>0.05799895315526465</v>
      </c>
      <c r="F25" s="20">
        <v>72</v>
      </c>
      <c r="G25" s="21">
        <v>-0.21529044381740794</v>
      </c>
      <c r="H25" s="20">
        <v>396</v>
      </c>
      <c r="I25" s="2" t="str">
        <f t="shared" si="0"/>
        <v>Oil bearing crops</v>
      </c>
      <c r="K25" s="27">
        <v>15</v>
      </c>
      <c r="L25" s="23" t="str">
        <f t="shared" si="9"/>
        <v>New office, industrial and commercial buildings construction</v>
      </c>
      <c r="M25" s="24">
        <f t="shared" si="1"/>
        <v>17</v>
      </c>
      <c r="N25" s="25">
        <f t="shared" si="2"/>
        <v>-2</v>
      </c>
      <c r="O25" s="24">
        <f t="shared" si="3"/>
        <v>14</v>
      </c>
      <c r="P25" s="25">
        <f t="shared" si="4"/>
        <v>1</v>
      </c>
      <c r="R25" s="24">
        <f>VLOOKUP(U25,$B$11:D$490,3,FALSE)</f>
        <v>12</v>
      </c>
      <c r="S25" s="25">
        <f>+T25-R25</f>
        <v>3</v>
      </c>
      <c r="T25" s="27">
        <v>15</v>
      </c>
      <c r="U25" s="23" t="str">
        <f t="shared" si="5"/>
        <v>Industrial inorganic and organic chemicals</v>
      </c>
      <c r="V25" s="24">
        <f t="shared" si="6"/>
        <v>53</v>
      </c>
      <c r="W25" s="25">
        <f>+T25-V25</f>
        <v>-38</v>
      </c>
      <c r="Y25" s="24">
        <f>VLOOKUP(AD25,$B$11:D$490,3,FALSE)</f>
        <v>49</v>
      </c>
      <c r="Z25" s="25">
        <f>+AA25-Y25</f>
        <v>-18</v>
      </c>
      <c r="AA25" s="24">
        <f>VLOOKUP(AD25,$B$11:F$490,5,FALSE)</f>
        <v>31</v>
      </c>
      <c r="AB25" s="26">
        <f t="shared" si="7"/>
        <v>-16</v>
      </c>
      <c r="AC25" s="27">
        <v>15</v>
      </c>
      <c r="AD25" s="23" t="str">
        <f t="shared" si="8"/>
        <v>Apparel made from purchased materials</v>
      </c>
    </row>
    <row r="26" spans="1:30" ht="12.75">
      <c r="A26" s="20">
        <v>20702</v>
      </c>
      <c r="B26" s="20" t="s">
        <v>55</v>
      </c>
      <c r="C26" s="21">
        <v>-0.10129005991633191</v>
      </c>
      <c r="D26" s="20">
        <v>198</v>
      </c>
      <c r="E26" s="21">
        <v>-0.20989715882969745</v>
      </c>
      <c r="F26" s="20">
        <v>256</v>
      </c>
      <c r="G26" s="21">
        <v>-0.1506629136547665</v>
      </c>
      <c r="H26" s="20">
        <v>159</v>
      </c>
      <c r="I26" s="2" t="str">
        <f t="shared" si="0"/>
        <v>Greenhouse and nursery products</v>
      </c>
      <c r="K26" s="27">
        <v>16</v>
      </c>
      <c r="L26" s="23" t="str">
        <f t="shared" si="9"/>
        <v>Vegetables</v>
      </c>
      <c r="M26" s="24">
        <f t="shared" si="1"/>
        <v>58</v>
      </c>
      <c r="N26" s="25">
        <f t="shared" si="2"/>
        <v>-42</v>
      </c>
      <c r="O26" s="24">
        <f t="shared" si="3"/>
        <v>35</v>
      </c>
      <c r="P26" s="25">
        <f t="shared" si="4"/>
        <v>-19</v>
      </c>
      <c r="R26" s="24">
        <f>VLOOKUP(U26,$B$11:D$490,3,FALSE)</f>
        <v>32</v>
      </c>
      <c r="S26" s="25">
        <f>+T26-R26</f>
        <v>-16</v>
      </c>
      <c r="T26" s="27">
        <v>16</v>
      </c>
      <c r="U26" s="23" t="str">
        <f t="shared" si="5"/>
        <v>Motor vehicle parts and accessories</v>
      </c>
      <c r="V26" s="24">
        <f t="shared" si="6"/>
        <v>87</v>
      </c>
      <c r="W26" s="25">
        <f>+T26-V26</f>
        <v>-71</v>
      </c>
      <c r="Y26" s="24">
        <f>VLOOKUP(AD26,$B$11:D$490,3,FALSE)</f>
        <v>189</v>
      </c>
      <c r="Z26" s="25">
        <f>+AA26-Y26</f>
        <v>-170</v>
      </c>
      <c r="AA26" s="24">
        <f>VLOOKUP(AD26,$B$11:F$490,5,FALSE)</f>
        <v>19</v>
      </c>
      <c r="AB26" s="26">
        <f t="shared" si="7"/>
        <v>-3</v>
      </c>
      <c r="AC26" s="27">
        <v>16</v>
      </c>
      <c r="AD26" s="23" t="str">
        <f t="shared" si="8"/>
        <v>Natural gas distribution</v>
      </c>
    </row>
    <row r="27" spans="1:30" ht="12.75">
      <c r="A27" s="20">
        <v>30001</v>
      </c>
      <c r="B27" s="20" t="s">
        <v>58</v>
      </c>
      <c r="C27" s="21">
        <v>-0.10589089650853394</v>
      </c>
      <c r="D27" s="20">
        <v>234</v>
      </c>
      <c r="E27" s="21">
        <v>-0.14437200712231518</v>
      </c>
      <c r="F27" s="20">
        <v>164</v>
      </c>
      <c r="G27" s="21">
        <v>-0.18005232185178607</v>
      </c>
      <c r="H27" s="20">
        <v>224</v>
      </c>
      <c r="I27" s="2" t="str">
        <f t="shared" si="0"/>
        <v>Forestry products</v>
      </c>
      <c r="K27" s="27">
        <v>17</v>
      </c>
      <c r="L27" s="23" t="str">
        <f t="shared" si="9"/>
        <v>Cement, hydraulic</v>
      </c>
      <c r="M27" s="24">
        <f t="shared" si="1"/>
        <v>56</v>
      </c>
      <c r="N27" s="25">
        <f t="shared" si="2"/>
        <v>-39</v>
      </c>
      <c r="O27" s="24">
        <f t="shared" si="3"/>
        <v>435</v>
      </c>
      <c r="P27" s="25">
        <f t="shared" si="4"/>
        <v>-418</v>
      </c>
      <c r="R27" s="24">
        <f>VLOOKUP(U27,$B$11:D$490,3,FALSE)</f>
        <v>15</v>
      </c>
      <c r="S27" s="25">
        <f>+T27-R27</f>
        <v>2</v>
      </c>
      <c r="T27" s="27">
        <v>17</v>
      </c>
      <c r="U27" s="23" t="str">
        <f t="shared" si="5"/>
        <v>New office, industrial and commercial buildings construction</v>
      </c>
      <c r="V27" s="24">
        <f t="shared" si="6"/>
        <v>14</v>
      </c>
      <c r="W27" s="25">
        <f>+T27-V27</f>
        <v>3</v>
      </c>
      <c r="Y27" s="24">
        <f>VLOOKUP(AD27,$B$11:D$490,3,FALSE)</f>
        <v>47</v>
      </c>
      <c r="Z27" s="25">
        <f>+AA27-Y27</f>
        <v>-17</v>
      </c>
      <c r="AA27" s="24">
        <f>VLOOKUP(AD27,$B$11:F$490,5,FALSE)</f>
        <v>30</v>
      </c>
      <c r="AB27" s="26">
        <f t="shared" si="7"/>
        <v>-13</v>
      </c>
      <c r="AC27" s="27">
        <v>17</v>
      </c>
      <c r="AD27" s="23" t="str">
        <f t="shared" si="8"/>
        <v>Banking</v>
      </c>
    </row>
    <row r="28" spans="1:30" ht="12.75">
      <c r="A28" s="20">
        <v>30002</v>
      </c>
      <c r="B28" s="20" t="s">
        <v>61</v>
      </c>
      <c r="C28" s="21">
        <v>-0.028917937778843515</v>
      </c>
      <c r="D28" s="20">
        <v>62</v>
      </c>
      <c r="E28" s="21">
        <v>-0.16375684854144407</v>
      </c>
      <c r="F28" s="20">
        <v>188</v>
      </c>
      <c r="G28" s="21">
        <v>-0.18451409901900087</v>
      </c>
      <c r="H28" s="20">
        <v>236</v>
      </c>
      <c r="I28" s="2" t="str">
        <f t="shared" si="0"/>
        <v>Commercial fishing</v>
      </c>
      <c r="K28" s="27">
        <v>18</v>
      </c>
      <c r="L28" s="23" t="str">
        <f t="shared" si="9"/>
        <v>Water transportation</v>
      </c>
      <c r="M28" s="24">
        <f t="shared" si="1"/>
        <v>48</v>
      </c>
      <c r="N28" s="25">
        <f t="shared" si="2"/>
        <v>-30</v>
      </c>
      <c r="O28" s="24">
        <f t="shared" si="3"/>
        <v>44</v>
      </c>
      <c r="P28" s="25">
        <f t="shared" si="4"/>
        <v>-26</v>
      </c>
      <c r="R28" s="24">
        <f>VLOOKUP(U28,$B$11:D$490,3,FALSE)</f>
        <v>75</v>
      </c>
      <c r="S28" s="25">
        <f>+T28-R28</f>
        <v>-57</v>
      </c>
      <c r="T28" s="27">
        <v>18</v>
      </c>
      <c r="U28" s="23" t="str">
        <f t="shared" si="5"/>
        <v>Meat packing plants</v>
      </c>
      <c r="V28" s="24">
        <f t="shared" si="6"/>
        <v>12</v>
      </c>
      <c r="W28" s="25">
        <f>+T28-V28</f>
        <v>6</v>
      </c>
      <c r="Y28" s="24">
        <f>VLOOKUP(AD28,$B$11:D$490,3,FALSE)</f>
        <v>7</v>
      </c>
      <c r="Z28" s="25">
        <f>+AA28-Y28</f>
        <v>4</v>
      </c>
      <c r="AA28" s="24">
        <f>VLOOKUP(AD28,$B$11:F$490,5,FALSE)</f>
        <v>11</v>
      </c>
      <c r="AB28" s="26">
        <f t="shared" si="7"/>
        <v>7</v>
      </c>
      <c r="AC28" s="27">
        <v>18</v>
      </c>
      <c r="AD28" s="23" t="str">
        <f t="shared" si="8"/>
        <v>Trucking and courier services, except air</v>
      </c>
    </row>
    <row r="29" spans="1:30" ht="12.75">
      <c r="A29" s="20">
        <v>40001</v>
      </c>
      <c r="B29" s="20" t="s">
        <v>63</v>
      </c>
      <c r="C29" s="21">
        <v>-0.03921704071814374</v>
      </c>
      <c r="D29" s="20">
        <v>65</v>
      </c>
      <c r="E29" s="21">
        <v>0.002918925017240278</v>
      </c>
      <c r="F29" s="20">
        <v>87</v>
      </c>
      <c r="G29" s="21">
        <v>-0.20635066139618155</v>
      </c>
      <c r="H29" s="20">
        <v>328</v>
      </c>
      <c r="I29" s="2" t="str">
        <f t="shared" si="0"/>
        <v>Agricultural, forestry, and fishery services</v>
      </c>
      <c r="K29" s="27">
        <v>19</v>
      </c>
      <c r="L29" s="23" t="str">
        <f t="shared" si="9"/>
        <v>Poultry and eggs</v>
      </c>
      <c r="M29" s="24">
        <f t="shared" si="1"/>
        <v>38</v>
      </c>
      <c r="N29" s="25">
        <f t="shared" si="2"/>
        <v>-19</v>
      </c>
      <c r="O29" s="24">
        <f t="shared" si="3"/>
        <v>90</v>
      </c>
      <c r="P29" s="25">
        <f t="shared" si="4"/>
        <v>-71</v>
      </c>
      <c r="R29" s="24">
        <f>VLOOKUP(U29,$B$11:D$490,3,FALSE)</f>
        <v>189</v>
      </c>
      <c r="S29" s="25">
        <f>+T29-R29</f>
        <v>-170</v>
      </c>
      <c r="T29" s="27">
        <v>19</v>
      </c>
      <c r="U29" s="23" t="str">
        <f t="shared" si="5"/>
        <v>Natural gas distribution</v>
      </c>
      <c r="V29" s="24">
        <f t="shared" si="6"/>
        <v>16</v>
      </c>
      <c r="W29" s="25">
        <f>+T29-V29</f>
        <v>3</v>
      </c>
      <c r="Y29" s="24">
        <f>VLOOKUP(AD29,$B$11:D$490,3,FALSE)</f>
        <v>61</v>
      </c>
      <c r="Z29" s="25">
        <f>+AA29-Y29</f>
        <v>-32</v>
      </c>
      <c r="AA29" s="24">
        <f>VLOOKUP(AD29,$B$11:F$490,5,FALSE)</f>
        <v>29</v>
      </c>
      <c r="AB29" s="26">
        <f t="shared" si="7"/>
        <v>-10</v>
      </c>
      <c r="AC29" s="27">
        <v>19</v>
      </c>
      <c r="AD29" s="23" t="str">
        <f t="shared" si="8"/>
        <v>Automotive repair shops and services</v>
      </c>
    </row>
    <row r="30" spans="1:30" ht="12.75">
      <c r="A30" s="20">
        <v>40002</v>
      </c>
      <c r="B30" s="20" t="s">
        <v>65</v>
      </c>
      <c r="C30" s="21">
        <v>-0.09770823828085975</v>
      </c>
      <c r="D30" s="20">
        <v>181</v>
      </c>
      <c r="E30" s="21">
        <v>-0.2010528777564212</v>
      </c>
      <c r="F30" s="20">
        <v>242</v>
      </c>
      <c r="G30" s="21">
        <v>-0.19936990098920343</v>
      </c>
      <c r="H30" s="20">
        <v>289</v>
      </c>
      <c r="I30" s="2" t="str">
        <f t="shared" si="0"/>
        <v>Landscape and horticultural services</v>
      </c>
      <c r="K30" s="27">
        <v>20</v>
      </c>
      <c r="L30" s="23" t="str">
        <f t="shared" si="9"/>
        <v>Wholesale trade</v>
      </c>
      <c r="M30" s="24">
        <f t="shared" si="1"/>
        <v>9</v>
      </c>
      <c r="N30" s="25">
        <f t="shared" si="2"/>
        <v>11</v>
      </c>
      <c r="O30" s="24">
        <f t="shared" si="3"/>
        <v>13</v>
      </c>
      <c r="P30" s="25">
        <f t="shared" si="4"/>
        <v>7</v>
      </c>
      <c r="R30" s="24">
        <f>VLOOKUP(U30,$B$11:D$490,3,FALSE)</f>
        <v>38</v>
      </c>
      <c r="S30" s="25">
        <f>+T30-R30</f>
        <v>-18</v>
      </c>
      <c r="T30" s="27">
        <v>20</v>
      </c>
      <c r="U30" s="23" t="str">
        <f t="shared" si="5"/>
        <v>Hospitals</v>
      </c>
      <c r="V30" s="24">
        <f t="shared" si="6"/>
        <v>6</v>
      </c>
      <c r="W30" s="25">
        <f>+T30-V30</f>
        <v>14</v>
      </c>
      <c r="Y30" s="24">
        <f>VLOOKUP(AD30,$B$11:D$490,3,FALSE)</f>
        <v>43</v>
      </c>
      <c r="Z30" s="25">
        <f>+AA30-Y30</f>
        <v>7</v>
      </c>
      <c r="AA30" s="24">
        <f>VLOOKUP(AD30,$B$11:F$490,5,FALSE)</f>
        <v>50</v>
      </c>
      <c r="AB30" s="26">
        <f t="shared" si="7"/>
        <v>-30</v>
      </c>
      <c r="AC30" s="27">
        <v>20</v>
      </c>
      <c r="AD30" s="23" t="str">
        <f t="shared" si="8"/>
        <v>New highways, bridges, and other horizontal construction</v>
      </c>
    </row>
    <row r="31" spans="1:30" ht="12.75">
      <c r="A31" s="20">
        <v>50001</v>
      </c>
      <c r="B31" s="20" t="s">
        <v>67</v>
      </c>
      <c r="C31" s="21">
        <v>-0.05477164008966749</v>
      </c>
      <c r="D31" s="20">
        <v>78</v>
      </c>
      <c r="E31" s="21">
        <v>-0.11602583771497518</v>
      </c>
      <c r="F31" s="20">
        <v>141</v>
      </c>
      <c r="G31" s="21">
        <v>-0.22944166479187633</v>
      </c>
      <c r="H31" s="20">
        <v>479</v>
      </c>
      <c r="I31" s="2" t="str">
        <f t="shared" si="0"/>
        <v>Iron and ferroalloy ores, and miscellaneous metal ores, n.e.c.</v>
      </c>
      <c r="K31" s="27">
        <v>21</v>
      </c>
      <c r="L31" s="23" t="str">
        <f t="shared" si="9"/>
        <v>Motor vehicles and passenger car bodies</v>
      </c>
      <c r="M31" s="24">
        <f t="shared" si="1"/>
        <v>5</v>
      </c>
      <c r="N31" s="25">
        <f t="shared" si="2"/>
        <v>16</v>
      </c>
      <c r="O31" s="24">
        <f t="shared" si="3"/>
        <v>3</v>
      </c>
      <c r="P31" s="25">
        <f t="shared" si="4"/>
        <v>18</v>
      </c>
      <c r="R31" s="24">
        <f>VLOOKUP(U31,$B$11:D$490,3,FALSE)</f>
        <v>23</v>
      </c>
      <c r="S31" s="25">
        <f>+T31-R31</f>
        <v>-2</v>
      </c>
      <c r="T31" s="27">
        <v>21</v>
      </c>
      <c r="U31" s="23" t="str">
        <f t="shared" si="5"/>
        <v>Miscellaneous plastics products, n.e.c.</v>
      </c>
      <c r="V31" s="24">
        <f t="shared" si="6"/>
        <v>95</v>
      </c>
      <c r="W31" s="25">
        <f>+T31-V31</f>
        <v>-74</v>
      </c>
      <c r="Y31" s="24">
        <f>VLOOKUP(AD31,$B$11:D$490,3,FALSE)</f>
        <v>159</v>
      </c>
      <c r="Z31" s="25">
        <f>+AA31-Y31</f>
        <v>-125</v>
      </c>
      <c r="AA31" s="24">
        <f>VLOOKUP(AD31,$B$11:F$490,5,FALSE)</f>
        <v>34</v>
      </c>
      <c r="AB31" s="26">
        <f t="shared" si="7"/>
        <v>-13</v>
      </c>
      <c r="AC31" s="27">
        <v>21</v>
      </c>
      <c r="AD31" s="23" t="str">
        <f t="shared" si="8"/>
        <v>Poultry slaughtering and processing</v>
      </c>
    </row>
    <row r="32" spans="1:30" ht="12.75">
      <c r="A32" s="20">
        <v>60100</v>
      </c>
      <c r="B32" s="20" t="s">
        <v>70</v>
      </c>
      <c r="C32" s="21">
        <v>-0.09853325964878148</v>
      </c>
      <c r="D32" s="20">
        <v>184</v>
      </c>
      <c r="E32" s="21">
        <v>-0.16014290682346832</v>
      </c>
      <c r="F32" s="20">
        <v>180</v>
      </c>
      <c r="G32" s="21">
        <v>-0.2163849150792344</v>
      </c>
      <c r="H32" s="20">
        <v>435</v>
      </c>
      <c r="I32" s="2" t="str">
        <f t="shared" si="0"/>
        <v>Copper ore</v>
      </c>
      <c r="K32" s="27">
        <v>22</v>
      </c>
      <c r="L32" s="23" t="str">
        <f t="shared" si="9"/>
        <v>Water supply and sewerage systems</v>
      </c>
      <c r="M32" s="24">
        <f t="shared" si="1"/>
        <v>40</v>
      </c>
      <c r="N32" s="25">
        <f t="shared" si="2"/>
        <v>-18</v>
      </c>
      <c r="O32" s="24">
        <f t="shared" si="3"/>
        <v>26</v>
      </c>
      <c r="P32" s="25">
        <f t="shared" si="4"/>
        <v>-4</v>
      </c>
      <c r="R32" s="24">
        <f>VLOOKUP(U32,$B$11:D$490,3,FALSE)</f>
        <v>24</v>
      </c>
      <c r="S32" s="25">
        <f>+T32-R32</f>
        <v>-2</v>
      </c>
      <c r="T32" s="27">
        <v>22</v>
      </c>
      <c r="U32" s="23" t="str">
        <f t="shared" si="5"/>
        <v>Other new construction</v>
      </c>
      <c r="V32" s="24">
        <f t="shared" si="6"/>
        <v>7</v>
      </c>
      <c r="W32" s="25">
        <f>+T32-V32</f>
        <v>15</v>
      </c>
      <c r="Y32" s="24">
        <f>VLOOKUP(AD32,$B$11:D$490,3,FALSE)</f>
        <v>146</v>
      </c>
      <c r="Z32" s="25">
        <f>+AA32-Y32</f>
        <v>-114</v>
      </c>
      <c r="AA32" s="24">
        <f>VLOOKUP(AD32,$B$11:F$490,5,FALSE)</f>
        <v>32</v>
      </c>
      <c r="AB32" s="26">
        <f t="shared" si="7"/>
        <v>-10</v>
      </c>
      <c r="AC32" s="27">
        <v>22</v>
      </c>
      <c r="AD32" s="23" t="str">
        <f t="shared" si="8"/>
        <v>Computer and data processing services; including own-account software</v>
      </c>
    </row>
    <row r="33" spans="1:30" ht="12.75">
      <c r="A33" s="20">
        <v>60200</v>
      </c>
      <c r="B33" s="20" t="s">
        <v>73</v>
      </c>
      <c r="C33" s="21">
        <v>-0.10812222646975451</v>
      </c>
      <c r="D33" s="20">
        <v>254</v>
      </c>
      <c r="E33" s="21">
        <v>-0.2275297315643485</v>
      </c>
      <c r="F33" s="20">
        <v>296</v>
      </c>
      <c r="G33" s="21">
        <v>-0.19701549143493244</v>
      </c>
      <c r="H33" s="20">
        <v>285</v>
      </c>
      <c r="I33" s="2" t="str">
        <f t="shared" si="0"/>
        <v>Nonferrous metal ores, except copper</v>
      </c>
      <c r="K33" s="27">
        <v>23</v>
      </c>
      <c r="L33" s="23" t="str">
        <f t="shared" si="9"/>
        <v>Miscellaneous plastics products, n.e.c.</v>
      </c>
      <c r="M33" s="24">
        <f t="shared" si="1"/>
        <v>21</v>
      </c>
      <c r="N33" s="25">
        <f t="shared" si="2"/>
        <v>2</v>
      </c>
      <c r="O33" s="24">
        <f t="shared" si="3"/>
        <v>95</v>
      </c>
      <c r="P33" s="25">
        <f t="shared" si="4"/>
        <v>-72</v>
      </c>
      <c r="R33" s="24">
        <f>VLOOKUP(U33,$B$11:D$490,3,FALSE)</f>
        <v>8</v>
      </c>
      <c r="S33" s="25">
        <f>+T33-R33</f>
        <v>15</v>
      </c>
      <c r="T33" s="27">
        <v>23</v>
      </c>
      <c r="U33" s="23" t="str">
        <f t="shared" si="5"/>
        <v>Feed grains</v>
      </c>
      <c r="V33" s="24">
        <f t="shared" si="6"/>
        <v>239</v>
      </c>
      <c r="W33" s="25">
        <f>+T33-V33</f>
        <v>-216</v>
      </c>
      <c r="Y33" s="24">
        <f>VLOOKUP(AD33,$B$11:D$490,3,FALSE)</f>
        <v>151</v>
      </c>
      <c r="Z33" s="25">
        <f>+AA33-Y33</f>
        <v>-89</v>
      </c>
      <c r="AA33" s="24">
        <f>VLOOKUP(AD33,$B$11:F$490,5,FALSE)</f>
        <v>62</v>
      </c>
      <c r="AB33" s="26">
        <f t="shared" si="7"/>
        <v>-39</v>
      </c>
      <c r="AC33" s="27">
        <v>23</v>
      </c>
      <c r="AD33" s="23" t="str">
        <f t="shared" si="8"/>
        <v>Doctors and dentists</v>
      </c>
    </row>
    <row r="34" spans="1:30" ht="12.75">
      <c r="A34" s="20">
        <v>70000</v>
      </c>
      <c r="B34" s="20" t="s">
        <v>44</v>
      </c>
      <c r="C34" s="21">
        <v>0.648758107457534</v>
      </c>
      <c r="D34" s="20">
        <v>10</v>
      </c>
      <c r="E34" s="21">
        <v>0.5719249275367755</v>
      </c>
      <c r="F34" s="20">
        <v>27</v>
      </c>
      <c r="G34" s="21">
        <v>-0.20617688899995812</v>
      </c>
      <c r="H34" s="20">
        <v>326</v>
      </c>
      <c r="I34" s="2" t="str">
        <f t="shared" si="0"/>
        <v>Coal</v>
      </c>
      <c r="K34" s="27">
        <v>24</v>
      </c>
      <c r="L34" s="23" t="str">
        <f t="shared" si="9"/>
        <v>Other new construction</v>
      </c>
      <c r="M34" s="24">
        <f t="shared" si="1"/>
        <v>22</v>
      </c>
      <c r="N34" s="25">
        <f t="shared" si="2"/>
        <v>2</v>
      </c>
      <c r="O34" s="24">
        <f t="shared" si="3"/>
        <v>7</v>
      </c>
      <c r="P34" s="25">
        <f t="shared" si="4"/>
        <v>17</v>
      </c>
      <c r="R34" s="24">
        <f>VLOOKUP(U34,$B$11:D$490,3,FALSE)</f>
        <v>472</v>
      </c>
      <c r="S34" s="25">
        <f>+T34-R34</f>
        <v>-448</v>
      </c>
      <c r="T34" s="27">
        <v>24</v>
      </c>
      <c r="U34" s="23" t="str">
        <f t="shared" si="5"/>
        <v>Owner-occupied dwellings</v>
      </c>
      <c r="V34" s="24">
        <f t="shared" si="6"/>
        <v>9</v>
      </c>
      <c r="W34" s="25">
        <f>+T34-V34</f>
        <v>15</v>
      </c>
      <c r="Y34" s="24">
        <f>VLOOKUP(AD34,$B$11:D$490,3,FALSE)</f>
        <v>55</v>
      </c>
      <c r="Z34" s="25">
        <f>+AA34-Y34</f>
        <v>5</v>
      </c>
      <c r="AA34" s="24">
        <f>VLOOKUP(AD34,$B$11:F$490,5,FALSE)</f>
        <v>60</v>
      </c>
      <c r="AB34" s="26">
        <f t="shared" si="7"/>
        <v>-36</v>
      </c>
      <c r="AC34" s="27">
        <v>24</v>
      </c>
      <c r="AD34" s="23" t="str">
        <f t="shared" si="8"/>
        <v>New additions &amp; alterations, nonfarm, construction</v>
      </c>
    </row>
    <row r="35" spans="1:30" ht="12.75">
      <c r="A35" s="20">
        <v>80001</v>
      </c>
      <c r="B35" s="20" t="s">
        <v>21</v>
      </c>
      <c r="C35" s="21">
        <v>2.7809380403623667</v>
      </c>
      <c r="D35" s="20">
        <v>2</v>
      </c>
      <c r="E35" s="21">
        <v>4.117140045612679</v>
      </c>
      <c r="F35" s="20">
        <v>2</v>
      </c>
      <c r="G35" s="21">
        <v>-0.20417494830768343</v>
      </c>
      <c r="H35" s="20">
        <v>316</v>
      </c>
      <c r="I35" s="2" t="str">
        <f t="shared" si="0"/>
        <v>Crude petroleum and natural gas</v>
      </c>
      <c r="K35" s="27">
        <v>25</v>
      </c>
      <c r="L35" s="23" t="str">
        <f t="shared" si="9"/>
        <v>Lime</v>
      </c>
      <c r="M35" s="24">
        <f t="shared" si="1"/>
        <v>82</v>
      </c>
      <c r="N35" s="25">
        <f t="shared" si="2"/>
        <v>-57</v>
      </c>
      <c r="O35" s="24">
        <f t="shared" si="3"/>
        <v>406</v>
      </c>
      <c r="P35" s="25">
        <f t="shared" si="4"/>
        <v>-381</v>
      </c>
      <c r="R35" s="24">
        <f>VLOOKUP(U35,$B$11:D$490,3,FALSE)</f>
        <v>13</v>
      </c>
      <c r="S35" s="25">
        <f>+T35-R35</f>
        <v>12</v>
      </c>
      <c r="T35" s="27">
        <v>25</v>
      </c>
      <c r="U35" s="23" t="str">
        <f t="shared" si="5"/>
        <v>Paper and paperboard mills</v>
      </c>
      <c r="V35" s="24">
        <f t="shared" si="6"/>
        <v>182</v>
      </c>
      <c r="W35" s="25">
        <f>+T35-V35</f>
        <v>-157</v>
      </c>
      <c r="Y35" s="24">
        <f>VLOOKUP(AD35,$B$11:D$490,3,FALSE)</f>
        <v>4</v>
      </c>
      <c r="Z35" s="25">
        <f>+AA35-Y35</f>
        <v>8</v>
      </c>
      <c r="AA35" s="24">
        <f>VLOOKUP(AD35,$B$11:F$490,5,FALSE)</f>
        <v>12</v>
      </c>
      <c r="AB35" s="26">
        <f t="shared" si="7"/>
        <v>13</v>
      </c>
      <c r="AC35" s="27">
        <v>25</v>
      </c>
      <c r="AD35" s="23" t="str">
        <f t="shared" si="8"/>
        <v>Sanitary services, steam supply, and irrigation systems</v>
      </c>
    </row>
    <row r="36" spans="1:30" ht="12.75">
      <c r="A36" s="20">
        <v>90001</v>
      </c>
      <c r="B36" s="20" t="s">
        <v>77</v>
      </c>
      <c r="C36" s="21">
        <v>-0.05245971487926109</v>
      </c>
      <c r="D36" s="20">
        <v>76</v>
      </c>
      <c r="E36" s="21">
        <v>-0.16188055962404813</v>
      </c>
      <c r="F36" s="20">
        <v>184</v>
      </c>
      <c r="G36" s="21">
        <v>-0.2163849150792344</v>
      </c>
      <c r="H36" s="20">
        <v>435</v>
      </c>
      <c r="I36" s="2" t="str">
        <f t="shared" si="0"/>
        <v>Dimension, crushed and broken stone</v>
      </c>
      <c r="K36" s="27">
        <v>26</v>
      </c>
      <c r="L36" s="23" t="str">
        <f t="shared" si="9"/>
        <v>Railroads and related services</v>
      </c>
      <c r="M36" s="24">
        <f t="shared" si="1"/>
        <v>57</v>
      </c>
      <c r="N36" s="25">
        <f t="shared" si="2"/>
        <v>-31</v>
      </c>
      <c r="O36" s="24">
        <f t="shared" si="3"/>
        <v>103</v>
      </c>
      <c r="P36" s="25">
        <f t="shared" si="4"/>
        <v>-77</v>
      </c>
      <c r="R36" s="24">
        <f>VLOOKUP(U36,$B$11:D$490,3,FALSE)</f>
        <v>48</v>
      </c>
      <c r="S36" s="25">
        <f>+T36-R36</f>
        <v>-22</v>
      </c>
      <c r="T36" s="27">
        <v>26</v>
      </c>
      <c r="U36" s="23" t="str">
        <f t="shared" si="5"/>
        <v>Other repair and maintenance construction</v>
      </c>
      <c r="V36" s="24">
        <f t="shared" si="6"/>
        <v>55</v>
      </c>
      <c r="W36" s="25">
        <f>+T36-V36</f>
        <v>-29</v>
      </c>
      <c r="Y36" s="24">
        <f>VLOOKUP(AD36,$B$11:D$490,3,FALSE)</f>
        <v>22</v>
      </c>
      <c r="Z36" s="25">
        <f>+AA36-Y36</f>
        <v>18</v>
      </c>
      <c r="AA36" s="24">
        <f>VLOOKUP(AD36,$B$11:F$490,5,FALSE)</f>
        <v>40</v>
      </c>
      <c r="AB36" s="26">
        <f t="shared" si="7"/>
        <v>-14</v>
      </c>
      <c r="AC36" s="27">
        <v>26</v>
      </c>
      <c r="AD36" s="23" t="str">
        <f t="shared" si="8"/>
        <v>Water supply and sewerage systems</v>
      </c>
    </row>
    <row r="37" spans="1:30" ht="12.75">
      <c r="A37" s="20">
        <v>90002</v>
      </c>
      <c r="B37" s="20" t="s">
        <v>80</v>
      </c>
      <c r="C37" s="21">
        <v>-0.0749563781626347</v>
      </c>
      <c r="D37" s="20">
        <v>112</v>
      </c>
      <c r="E37" s="21">
        <v>-0.20302914812747355</v>
      </c>
      <c r="F37" s="20">
        <v>247</v>
      </c>
      <c r="G37" s="21">
        <v>-0.22097745449586195</v>
      </c>
      <c r="H37" s="20">
        <v>478</v>
      </c>
      <c r="I37" s="2" t="str">
        <f t="shared" si="0"/>
        <v>Sand and gravel</v>
      </c>
      <c r="K37" s="27">
        <v>27</v>
      </c>
      <c r="L37" s="23" t="str">
        <f t="shared" si="9"/>
        <v>U.S. Postal Service</v>
      </c>
      <c r="M37" s="24">
        <f t="shared" si="1"/>
        <v>45</v>
      </c>
      <c r="N37" s="25">
        <f t="shared" si="2"/>
        <v>-18</v>
      </c>
      <c r="O37" s="24">
        <f t="shared" si="3"/>
        <v>73</v>
      </c>
      <c r="P37" s="25">
        <f t="shared" si="4"/>
        <v>-46</v>
      </c>
      <c r="R37" s="24">
        <f>VLOOKUP(U37,$B$11:D$490,3,FALSE)</f>
        <v>10</v>
      </c>
      <c r="S37" s="25">
        <f>+T37-R37</f>
        <v>17</v>
      </c>
      <c r="T37" s="27">
        <v>27</v>
      </c>
      <c r="U37" s="23" t="str">
        <f t="shared" si="5"/>
        <v>Coal</v>
      </c>
      <c r="V37" s="24">
        <f t="shared" si="6"/>
        <v>326</v>
      </c>
      <c r="W37" s="25">
        <f>+T37-V37</f>
        <v>-299</v>
      </c>
      <c r="Y37" s="24">
        <f>VLOOKUP(AD37,$B$11:D$490,3,FALSE)</f>
        <v>233</v>
      </c>
      <c r="Z37" s="25">
        <f>+AA37-Y37</f>
        <v>-182</v>
      </c>
      <c r="AA37" s="24">
        <f>VLOOKUP(AD37,$B$11:F$490,5,FALSE)</f>
        <v>51</v>
      </c>
      <c r="AB37" s="26">
        <f t="shared" si="7"/>
        <v>-24</v>
      </c>
      <c r="AC37" s="27">
        <v>27</v>
      </c>
      <c r="AD37" s="23" t="str">
        <f t="shared" si="8"/>
        <v>Insurance carriers</v>
      </c>
    </row>
    <row r="38" spans="1:30" ht="12.75">
      <c r="A38" s="20">
        <v>90003</v>
      </c>
      <c r="B38" s="20" t="s">
        <v>83</v>
      </c>
      <c r="C38" s="21">
        <v>-0.10379381052409098</v>
      </c>
      <c r="D38" s="20">
        <v>216</v>
      </c>
      <c r="E38" s="21">
        <v>-0.25267699693209505</v>
      </c>
      <c r="F38" s="20">
        <v>385</v>
      </c>
      <c r="G38" s="21">
        <v>-0.2163849150792344</v>
      </c>
      <c r="H38" s="20">
        <v>435</v>
      </c>
      <c r="I38" s="2" t="str">
        <f t="shared" si="0"/>
        <v>Clay, ceramic, and refractory minerals</v>
      </c>
      <c r="K38" s="27">
        <v>28</v>
      </c>
      <c r="L38" s="23" t="str">
        <f t="shared" si="9"/>
        <v>Oil bearing crops</v>
      </c>
      <c r="M38" s="24">
        <f t="shared" si="1"/>
        <v>72</v>
      </c>
      <c r="N38" s="25">
        <f t="shared" si="2"/>
        <v>-44</v>
      </c>
      <c r="O38" s="24">
        <f t="shared" si="3"/>
        <v>396</v>
      </c>
      <c r="P38" s="25">
        <f t="shared" si="4"/>
        <v>-368</v>
      </c>
      <c r="R38" s="24">
        <f>VLOOKUP(U38,$B$11:D$490,3,FALSE)</f>
        <v>132</v>
      </c>
      <c r="S38" s="25">
        <f>+T38-R38</f>
        <v>-104</v>
      </c>
      <c r="T38" s="27">
        <v>28</v>
      </c>
      <c r="U38" s="23" t="str">
        <f t="shared" si="5"/>
        <v>Telephone, telgraph communications, and communications services n.e.c.</v>
      </c>
      <c r="V38" s="24">
        <f t="shared" si="6"/>
        <v>28</v>
      </c>
      <c r="W38" s="25">
        <f>+T38-V38</f>
        <v>0</v>
      </c>
      <c r="Y38" s="24">
        <f>VLOOKUP(AD38,$B$11:D$490,3,FALSE)</f>
        <v>132</v>
      </c>
      <c r="Z38" s="25">
        <f>+AA38-Y38</f>
        <v>-104</v>
      </c>
      <c r="AA38" s="24">
        <f>VLOOKUP(AD38,$B$11:F$490,5,FALSE)</f>
        <v>28</v>
      </c>
      <c r="AB38" s="26">
        <f t="shared" si="7"/>
        <v>0</v>
      </c>
      <c r="AC38" s="27">
        <v>28</v>
      </c>
      <c r="AD38" s="23" t="str">
        <f t="shared" si="8"/>
        <v>Telephone, telgraph communications, and communications services n.e.c.</v>
      </c>
    </row>
    <row r="39" spans="1:30" ht="12.75">
      <c r="A39" s="20">
        <v>90004</v>
      </c>
      <c r="B39" s="20" t="s">
        <v>85</v>
      </c>
      <c r="C39" s="21">
        <v>-0.10387133037408797</v>
      </c>
      <c r="D39" s="20">
        <v>218</v>
      </c>
      <c r="E39" s="21">
        <v>-0.2365946038309647</v>
      </c>
      <c r="F39" s="20">
        <v>325</v>
      </c>
      <c r="G39" s="21">
        <v>-0.2146874343330888</v>
      </c>
      <c r="H39" s="20">
        <v>384</v>
      </c>
      <c r="I39" s="2" t="str">
        <f t="shared" si="0"/>
        <v>Nonmetallic mineral services and miscellaneous</v>
      </c>
      <c r="K39" s="27">
        <v>29</v>
      </c>
      <c r="L39" s="23" t="str">
        <f t="shared" si="9"/>
        <v>Concrete products, except block and brick</v>
      </c>
      <c r="M39" s="24">
        <f t="shared" si="1"/>
        <v>70</v>
      </c>
      <c r="N39" s="25">
        <f t="shared" si="2"/>
        <v>-41</v>
      </c>
      <c r="O39" s="24">
        <f t="shared" si="3"/>
        <v>369</v>
      </c>
      <c r="P39" s="25">
        <f t="shared" si="4"/>
        <v>-340</v>
      </c>
      <c r="R39" s="24">
        <f>VLOOKUP(U39,$B$11:D$490,3,FALSE)</f>
        <v>61</v>
      </c>
      <c r="S39" s="25">
        <f>+T39-R39</f>
        <v>-32</v>
      </c>
      <c r="T39" s="27">
        <v>29</v>
      </c>
      <c r="U39" s="23" t="str">
        <f t="shared" si="5"/>
        <v>Automotive repair shops and services</v>
      </c>
      <c r="V39" s="24">
        <f t="shared" si="6"/>
        <v>19</v>
      </c>
      <c r="W39" s="25">
        <f>+T39-V39</f>
        <v>10</v>
      </c>
      <c r="Y39" s="24">
        <f>VLOOKUP(AD39,$B$11:D$490,3,FALSE)</f>
        <v>36</v>
      </c>
      <c r="Z39" s="25">
        <f>+AA39-Y39</f>
        <v>18</v>
      </c>
      <c r="AA39" s="24">
        <f>VLOOKUP(AD39,$B$11:F$490,5,FALSE)</f>
        <v>54</v>
      </c>
      <c r="AB39" s="26">
        <f t="shared" si="7"/>
        <v>-25</v>
      </c>
      <c r="AC39" s="27">
        <v>29</v>
      </c>
      <c r="AD39" s="23" t="str">
        <f t="shared" si="8"/>
        <v>Other State and local government enterprises</v>
      </c>
    </row>
    <row r="40" spans="1:30" ht="12.75">
      <c r="A40" s="20">
        <v>100000</v>
      </c>
      <c r="B40" s="20" t="s">
        <v>88</v>
      </c>
      <c r="C40" s="21">
        <v>0.02571824602501525</v>
      </c>
      <c r="D40" s="20">
        <v>46</v>
      </c>
      <c r="E40" s="21">
        <v>-0.13866290786702812</v>
      </c>
      <c r="F40" s="20">
        <v>160</v>
      </c>
      <c r="G40" s="21">
        <v>-0.1859164420126071</v>
      </c>
      <c r="H40" s="20">
        <v>246</v>
      </c>
      <c r="I40" s="2" t="str">
        <f t="shared" si="0"/>
        <v>Chemical and fertilizer minerals</v>
      </c>
      <c r="K40" s="27">
        <v>30</v>
      </c>
      <c r="L40" s="23" t="str">
        <f t="shared" si="9"/>
        <v>Plastics materials and resins</v>
      </c>
      <c r="M40" s="24">
        <f t="shared" si="1"/>
        <v>33</v>
      </c>
      <c r="N40" s="25">
        <f t="shared" si="2"/>
        <v>-3</v>
      </c>
      <c r="O40" s="24">
        <f t="shared" si="3"/>
        <v>411</v>
      </c>
      <c r="P40" s="25">
        <f t="shared" si="4"/>
        <v>-381</v>
      </c>
      <c r="R40" s="24">
        <f>VLOOKUP(U40,$B$11:D$490,3,FALSE)</f>
        <v>47</v>
      </c>
      <c r="S40" s="25">
        <f>+T40-R40</f>
        <v>-17</v>
      </c>
      <c r="T40" s="27">
        <v>30</v>
      </c>
      <c r="U40" s="23" t="str">
        <f t="shared" si="5"/>
        <v>Banking</v>
      </c>
      <c r="V40" s="24">
        <f t="shared" si="6"/>
        <v>17</v>
      </c>
      <c r="W40" s="25">
        <f>+T40-V40</f>
        <v>13</v>
      </c>
      <c r="Y40" s="24">
        <f>VLOOKUP(AD40,$B$11:D$490,3,FALSE)</f>
        <v>157</v>
      </c>
      <c r="Z40" s="25">
        <f>+AA40-Y40</f>
        <v>-84</v>
      </c>
      <c r="AA40" s="24">
        <f>VLOOKUP(AD40,$B$11:F$490,5,FALSE)</f>
        <v>73</v>
      </c>
      <c r="AB40" s="26">
        <f t="shared" si="7"/>
        <v>-43</v>
      </c>
      <c r="AC40" s="27">
        <v>30</v>
      </c>
      <c r="AD40" s="23" t="str">
        <f t="shared" si="8"/>
        <v>Nursing and personal care facilities</v>
      </c>
    </row>
    <row r="41" spans="1:30" ht="12.75">
      <c r="A41" s="20">
        <v>110101</v>
      </c>
      <c r="B41" s="20" t="s">
        <v>39</v>
      </c>
      <c r="C41" s="21">
        <v>0.632906151486368</v>
      </c>
      <c r="D41" s="20">
        <v>11</v>
      </c>
      <c r="E41" s="21">
        <v>2.317467182264498</v>
      </c>
      <c r="F41" s="20">
        <v>8</v>
      </c>
      <c r="G41" s="21">
        <v>2.251227031554536</v>
      </c>
      <c r="H41" s="20">
        <v>8</v>
      </c>
      <c r="I41" s="2" t="str">
        <f t="shared" si="0"/>
        <v>New residential 1 unit structures, nonfarm</v>
      </c>
      <c r="K41" s="27">
        <v>31</v>
      </c>
      <c r="L41" s="23" t="str">
        <f t="shared" si="9"/>
        <v>Iron and steel foundries</v>
      </c>
      <c r="M41" s="24">
        <f t="shared" si="1"/>
        <v>65</v>
      </c>
      <c r="N41" s="25">
        <f t="shared" si="2"/>
        <v>-34</v>
      </c>
      <c r="O41" s="24">
        <f t="shared" si="3"/>
        <v>391</v>
      </c>
      <c r="P41" s="25">
        <f t="shared" si="4"/>
        <v>-360</v>
      </c>
      <c r="R41" s="24">
        <f>VLOOKUP(U41,$B$11:D$490,3,FALSE)</f>
        <v>49</v>
      </c>
      <c r="S41" s="25">
        <f>+T41-R41</f>
        <v>-18</v>
      </c>
      <c r="T41" s="27">
        <v>31</v>
      </c>
      <c r="U41" s="23" t="str">
        <f t="shared" si="5"/>
        <v>Apparel made from purchased materials</v>
      </c>
      <c r="V41" s="24">
        <f t="shared" si="6"/>
        <v>15</v>
      </c>
      <c r="W41" s="25">
        <f>+T41-V41</f>
        <v>16</v>
      </c>
      <c r="Y41" s="24">
        <f>VLOOKUP(AD41,$B$11:D$490,3,FALSE)</f>
        <v>98</v>
      </c>
      <c r="Z41" s="25">
        <f>+AA41-Y41</f>
        <v>-15</v>
      </c>
      <c r="AA41" s="24">
        <f>VLOOKUP(AD41,$B$11:F$490,5,FALSE)</f>
        <v>83</v>
      </c>
      <c r="AB41" s="26">
        <f t="shared" si="7"/>
        <v>-52</v>
      </c>
      <c r="AC41" s="27">
        <v>31</v>
      </c>
      <c r="AD41" s="23" t="str">
        <f t="shared" si="8"/>
        <v>Other amusement and recreation services</v>
      </c>
    </row>
    <row r="42" spans="1:30" ht="12.75">
      <c r="A42" s="20">
        <v>110102</v>
      </c>
      <c r="B42" s="20" t="s">
        <v>93</v>
      </c>
      <c r="C42" s="21">
        <v>-0.1012099681849518</v>
      </c>
      <c r="D42" s="20">
        <v>196</v>
      </c>
      <c r="E42" s="21">
        <v>-0.1832342685358154</v>
      </c>
      <c r="F42" s="20">
        <v>224</v>
      </c>
      <c r="G42" s="21">
        <v>-0.12486640997248638</v>
      </c>
      <c r="H42" s="20">
        <v>133</v>
      </c>
      <c r="I42" s="2" t="str">
        <f t="shared" si="0"/>
        <v>New residential 2-4 unit structures, nonfarm</v>
      </c>
      <c r="K42" s="27">
        <v>32</v>
      </c>
      <c r="L42" s="23" t="str">
        <f t="shared" si="9"/>
        <v>Motor vehicle parts and accessories</v>
      </c>
      <c r="M42" s="24">
        <f t="shared" si="1"/>
        <v>16</v>
      </c>
      <c r="N42" s="25">
        <f t="shared" si="2"/>
        <v>16</v>
      </c>
      <c r="O42" s="24">
        <f t="shared" si="3"/>
        <v>87</v>
      </c>
      <c r="P42" s="25">
        <f t="shared" si="4"/>
        <v>-55</v>
      </c>
      <c r="R42" s="24">
        <f>VLOOKUP(U42,$B$11:D$490,3,FALSE)</f>
        <v>146</v>
      </c>
      <c r="S42" s="25">
        <f>+T42-R42</f>
        <v>-114</v>
      </c>
      <c r="T42" s="27">
        <v>32</v>
      </c>
      <c r="U42" s="23" t="str">
        <f t="shared" si="5"/>
        <v>Computer and data processing services; including own-account software</v>
      </c>
      <c r="V42" s="24">
        <f t="shared" si="6"/>
        <v>22</v>
      </c>
      <c r="W42" s="25">
        <f>+T42-V42</f>
        <v>10</v>
      </c>
      <c r="Y42" s="24">
        <f>VLOOKUP(AD42,$B$11:D$490,3,FALSE)</f>
        <v>156</v>
      </c>
      <c r="Z42" s="25">
        <f>+AA42-Y42</f>
        <v>-70</v>
      </c>
      <c r="AA42" s="24">
        <f>VLOOKUP(AD42,$B$11:F$490,5,FALSE)</f>
        <v>86</v>
      </c>
      <c r="AB42" s="26">
        <f t="shared" si="7"/>
        <v>-54</v>
      </c>
      <c r="AC42" s="27">
        <v>32</v>
      </c>
      <c r="AD42" s="23" t="str">
        <f t="shared" si="8"/>
        <v>Social services, n.e.c.</v>
      </c>
    </row>
    <row r="43" spans="1:30" ht="12.75">
      <c r="A43" s="20">
        <v>110105</v>
      </c>
      <c r="B43" s="20" t="s">
        <v>75</v>
      </c>
      <c r="C43" s="21">
        <v>-0.015856352264095326</v>
      </c>
      <c r="D43" s="20">
        <v>55</v>
      </c>
      <c r="E43" s="21">
        <v>0.15707669902147797</v>
      </c>
      <c r="F43" s="20">
        <v>60</v>
      </c>
      <c r="G43" s="21">
        <v>0.6522249826420466</v>
      </c>
      <c r="H43" s="20">
        <v>24</v>
      </c>
      <c r="I43" s="2" t="str">
        <f t="shared" si="0"/>
        <v>New additions &amp; alterations, nonfarm, construction</v>
      </c>
      <c r="K43" s="27">
        <v>33</v>
      </c>
      <c r="L43" s="23" t="str">
        <f t="shared" si="9"/>
        <v>Food grains</v>
      </c>
      <c r="M43" s="24">
        <f t="shared" si="1"/>
        <v>94</v>
      </c>
      <c r="N43" s="25">
        <f t="shared" si="2"/>
        <v>-61</v>
      </c>
      <c r="O43" s="24">
        <f t="shared" si="3"/>
        <v>346</v>
      </c>
      <c r="P43" s="25">
        <f t="shared" si="4"/>
        <v>-313</v>
      </c>
      <c r="R43" s="24">
        <f>VLOOKUP(U43,$B$11:D$490,3,FALSE)</f>
        <v>30</v>
      </c>
      <c r="S43" s="25">
        <f>+T43-R43</f>
        <v>3</v>
      </c>
      <c r="T43" s="27">
        <v>33</v>
      </c>
      <c r="U43" s="23" t="str">
        <f t="shared" si="5"/>
        <v>Plastics materials and resins</v>
      </c>
      <c r="V43" s="24">
        <f t="shared" si="6"/>
        <v>411</v>
      </c>
      <c r="W43" s="25">
        <f>+T43-V43</f>
        <v>-378</v>
      </c>
      <c r="Y43" s="24">
        <f>VLOOKUP(AD43,$B$11:D$490,3,FALSE)</f>
        <v>174</v>
      </c>
      <c r="Z43" s="25">
        <f>+AA43-Y43</f>
        <v>-110</v>
      </c>
      <c r="AA43" s="24">
        <f>VLOOKUP(AD43,$B$11:F$490,5,FALSE)</f>
        <v>64</v>
      </c>
      <c r="AB43" s="26">
        <f t="shared" si="7"/>
        <v>-31</v>
      </c>
      <c r="AC43" s="27">
        <v>33</v>
      </c>
      <c r="AD43" s="23" t="str">
        <f t="shared" si="8"/>
        <v>Fluid milk</v>
      </c>
    </row>
    <row r="44" spans="1:30" ht="12.75">
      <c r="A44" s="20">
        <v>110108</v>
      </c>
      <c r="B44" s="20" t="s">
        <v>96</v>
      </c>
      <c r="C44" s="21">
        <v>-0.050452862788329465</v>
      </c>
      <c r="D44" s="20">
        <v>74</v>
      </c>
      <c r="E44" s="21">
        <v>0.03198666498240319</v>
      </c>
      <c r="F44" s="20">
        <v>76</v>
      </c>
      <c r="G44" s="21">
        <v>0.07963023042985978</v>
      </c>
      <c r="H44" s="20">
        <v>57</v>
      </c>
      <c r="I44" s="2" t="str">
        <f t="shared" si="0"/>
        <v>New residential garden and high-rise apartments construction</v>
      </c>
      <c r="K44" s="27">
        <v>34</v>
      </c>
      <c r="L44" s="23" t="str">
        <f t="shared" si="9"/>
        <v>Retail trade, except eating and drinking</v>
      </c>
      <c r="M44" s="24">
        <f t="shared" si="1"/>
        <v>6</v>
      </c>
      <c r="N44" s="25">
        <f t="shared" si="2"/>
        <v>28</v>
      </c>
      <c r="O44" s="24">
        <f t="shared" si="3"/>
        <v>2</v>
      </c>
      <c r="P44" s="25">
        <f t="shared" si="4"/>
        <v>32</v>
      </c>
      <c r="R44" s="24">
        <f>VLOOKUP(U44,$B$11:D$490,3,FALSE)</f>
        <v>159</v>
      </c>
      <c r="S44" s="25">
        <f>+T44-R44</f>
        <v>-125</v>
      </c>
      <c r="T44" s="27">
        <v>34</v>
      </c>
      <c r="U44" s="23" t="str">
        <f t="shared" si="5"/>
        <v>Poultry slaughtering and processing</v>
      </c>
      <c r="V44" s="24">
        <f t="shared" si="6"/>
        <v>21</v>
      </c>
      <c r="W44" s="25">
        <f>+T44-V44</f>
        <v>13</v>
      </c>
      <c r="Y44" s="24">
        <f>VLOOKUP(AD44,$B$11:D$490,3,FALSE)</f>
        <v>142</v>
      </c>
      <c r="Z44" s="25">
        <f>+AA44-Y44</f>
        <v>-79</v>
      </c>
      <c r="AA44" s="24">
        <f>VLOOKUP(AD44,$B$11:F$490,5,FALSE)</f>
        <v>63</v>
      </c>
      <c r="AB44" s="26">
        <f t="shared" si="7"/>
        <v>-29</v>
      </c>
      <c r="AC44" s="27">
        <v>34</v>
      </c>
      <c r="AD44" s="23" t="str">
        <f t="shared" si="8"/>
        <v>Sausages and other prepared meat products</v>
      </c>
    </row>
    <row r="45" spans="1:30" ht="12.75">
      <c r="A45" s="20">
        <v>110400</v>
      </c>
      <c r="B45" s="20" t="s">
        <v>66</v>
      </c>
      <c r="C45" s="21">
        <v>0.041209255038255066</v>
      </c>
      <c r="D45" s="20">
        <v>43</v>
      </c>
      <c r="E45" s="21">
        <v>0.21390859082985986</v>
      </c>
      <c r="F45" s="20">
        <v>50</v>
      </c>
      <c r="G45" s="21">
        <v>0.7338881912175497</v>
      </c>
      <c r="H45" s="20">
        <v>20</v>
      </c>
      <c r="I45" s="2" t="str">
        <f t="shared" si="0"/>
        <v>New highways, bridges, and other horizontal construction</v>
      </c>
      <c r="K45" s="27">
        <v>35</v>
      </c>
      <c r="L45" s="23" t="str">
        <f t="shared" si="9"/>
        <v>Eating and drinking places</v>
      </c>
      <c r="M45" s="24">
        <f t="shared" si="1"/>
        <v>10</v>
      </c>
      <c r="N45" s="25">
        <f t="shared" si="2"/>
        <v>25</v>
      </c>
      <c r="O45" s="24">
        <f t="shared" si="3"/>
        <v>4</v>
      </c>
      <c r="P45" s="25">
        <f t="shared" si="4"/>
        <v>31</v>
      </c>
      <c r="R45" s="24">
        <f>VLOOKUP(U45,$B$11:D$490,3,FALSE)</f>
        <v>50</v>
      </c>
      <c r="S45" s="25">
        <f>+T45-R45</f>
        <v>-15</v>
      </c>
      <c r="T45" s="27">
        <v>35</v>
      </c>
      <c r="U45" s="23" t="str">
        <f t="shared" si="5"/>
        <v>Advertising</v>
      </c>
      <c r="V45" s="24">
        <f t="shared" si="6"/>
        <v>274</v>
      </c>
      <c r="W45" s="25">
        <f>+T45-V45</f>
        <v>-239</v>
      </c>
      <c r="Y45" s="24">
        <f>VLOOKUP(AD45,$B$11:D$490,3,FALSE)</f>
        <v>16</v>
      </c>
      <c r="Z45" s="25">
        <f>+AA45-Y45</f>
        <v>42</v>
      </c>
      <c r="AA45" s="24">
        <f>VLOOKUP(AD45,$B$11:F$490,5,FALSE)</f>
        <v>58</v>
      </c>
      <c r="AB45" s="26">
        <f t="shared" si="7"/>
        <v>-23</v>
      </c>
      <c r="AC45" s="27">
        <v>35</v>
      </c>
      <c r="AD45" s="23" t="str">
        <f t="shared" si="8"/>
        <v>Vegetables</v>
      </c>
    </row>
    <row r="46" spans="1:30" ht="12.75">
      <c r="A46" s="20">
        <v>110501</v>
      </c>
      <c r="B46" s="20" t="s">
        <v>99</v>
      </c>
      <c r="C46" s="21">
        <v>-0.10689690581926369</v>
      </c>
      <c r="D46" s="20">
        <v>243</v>
      </c>
      <c r="E46" s="21">
        <v>-0.22120237356164582</v>
      </c>
      <c r="F46" s="20">
        <v>288</v>
      </c>
      <c r="G46" s="21">
        <v>-0.1783908950514127</v>
      </c>
      <c r="H46" s="20">
        <v>218</v>
      </c>
      <c r="I46" s="2" t="str">
        <f t="shared" si="0"/>
        <v>New farm residential construction</v>
      </c>
      <c r="K46" s="27">
        <v>36</v>
      </c>
      <c r="L46" s="23" t="str">
        <f t="shared" si="9"/>
        <v>Other State and local government enterprises</v>
      </c>
      <c r="M46" s="24">
        <f t="shared" si="1"/>
        <v>54</v>
      </c>
      <c r="N46" s="25">
        <f t="shared" si="2"/>
        <v>-18</v>
      </c>
      <c r="O46" s="24">
        <f t="shared" si="3"/>
        <v>29</v>
      </c>
      <c r="P46" s="25">
        <f t="shared" si="4"/>
        <v>7</v>
      </c>
      <c r="R46" s="24">
        <f>VLOOKUP(U46,$B$11:D$490,3,FALSE)</f>
        <v>100</v>
      </c>
      <c r="S46" s="25">
        <f>+T46-R46</f>
        <v>-64</v>
      </c>
      <c r="T46" s="27">
        <v>36</v>
      </c>
      <c r="U46" s="23" t="str">
        <f t="shared" si="5"/>
        <v>Computer peripheral equipment</v>
      </c>
      <c r="V46" s="24">
        <f t="shared" si="6"/>
        <v>41</v>
      </c>
      <c r="W46" s="25">
        <f>+T46-V46</f>
        <v>-5</v>
      </c>
      <c r="Y46" s="24">
        <f>VLOOKUP(AD46,$B$11:D$490,3,FALSE)</f>
        <v>52</v>
      </c>
      <c r="Z46" s="25">
        <f>+AA46-Y46</f>
        <v>14</v>
      </c>
      <c r="AA46" s="24">
        <f>VLOOKUP(AD46,$B$11:F$490,5,FALSE)</f>
        <v>66</v>
      </c>
      <c r="AB46" s="26">
        <f t="shared" si="7"/>
        <v>-30</v>
      </c>
      <c r="AC46" s="27">
        <v>36</v>
      </c>
      <c r="AD46" s="23" t="str">
        <f t="shared" si="8"/>
        <v>Drugs</v>
      </c>
    </row>
    <row r="47" spans="1:30" ht="12.75">
      <c r="A47" s="20">
        <v>110601</v>
      </c>
      <c r="B47" s="20" t="s">
        <v>102</v>
      </c>
      <c r="C47" s="21">
        <v>-0.024387300325585427</v>
      </c>
      <c r="D47" s="20">
        <v>60</v>
      </c>
      <c r="E47" s="21">
        <v>-0.11825220611022928</v>
      </c>
      <c r="F47" s="20">
        <v>145</v>
      </c>
      <c r="G47" s="21">
        <v>0.12146336149885252</v>
      </c>
      <c r="H47" s="20">
        <v>52</v>
      </c>
      <c r="I47" s="2" t="str">
        <f t="shared" si="0"/>
        <v>Petroleum and natural gas well drilling</v>
      </c>
      <c r="K47" s="27">
        <v>37</v>
      </c>
      <c r="L47" s="23" t="str">
        <f t="shared" si="9"/>
        <v>Real estate agents, managers, operators, and lessors</v>
      </c>
      <c r="M47" s="24">
        <f t="shared" si="1"/>
        <v>7</v>
      </c>
      <c r="N47" s="25">
        <f t="shared" si="2"/>
        <v>30</v>
      </c>
      <c r="O47" s="24">
        <f t="shared" si="3"/>
        <v>10</v>
      </c>
      <c r="P47" s="25">
        <f t="shared" si="4"/>
        <v>27</v>
      </c>
      <c r="R47" s="24">
        <f>VLOOKUP(U47,$B$11:D$490,3,FALSE)</f>
        <v>40</v>
      </c>
      <c r="S47" s="25">
        <f>+T47-R47</f>
        <v>-3</v>
      </c>
      <c r="T47" s="27">
        <v>37</v>
      </c>
      <c r="U47" s="23" t="str">
        <f t="shared" si="5"/>
        <v>Dairy farm products</v>
      </c>
      <c r="V47" s="24">
        <f t="shared" si="6"/>
        <v>353</v>
      </c>
      <c r="W47" s="25">
        <f>+T47-V47</f>
        <v>-316</v>
      </c>
      <c r="Y47" s="24">
        <f>VLOOKUP(AD47,$B$11:D$490,3,FALSE)</f>
        <v>14</v>
      </c>
      <c r="Z47" s="25">
        <f>+AA47-Y47</f>
        <v>30</v>
      </c>
      <c r="AA47" s="24">
        <f>VLOOKUP(AD47,$B$11:F$490,5,FALSE)</f>
        <v>44</v>
      </c>
      <c r="AB47" s="26">
        <f t="shared" si="7"/>
        <v>-7</v>
      </c>
      <c r="AC47" s="27">
        <v>37</v>
      </c>
      <c r="AD47" s="23" t="str">
        <f t="shared" si="8"/>
        <v>Fruits</v>
      </c>
    </row>
    <row r="48" spans="1:30" ht="12.75">
      <c r="A48" s="20">
        <v>110602</v>
      </c>
      <c r="B48" s="20" t="s">
        <v>103</v>
      </c>
      <c r="C48" s="21">
        <v>-0.003464415657681548</v>
      </c>
      <c r="D48" s="20">
        <v>51</v>
      </c>
      <c r="E48" s="21">
        <v>-0.09251886726155562</v>
      </c>
      <c r="F48" s="20">
        <v>127</v>
      </c>
      <c r="G48" s="21">
        <v>-0.17667724719765973</v>
      </c>
      <c r="H48" s="20">
        <v>215</v>
      </c>
      <c r="I48" s="2" t="str">
        <f t="shared" si="0"/>
        <v>Petroleum, natural gas, and solid mineral exploration</v>
      </c>
      <c r="K48" s="27">
        <v>38</v>
      </c>
      <c r="L48" s="23" t="str">
        <f t="shared" si="9"/>
        <v>Hospitals</v>
      </c>
      <c r="M48" s="24">
        <f t="shared" si="1"/>
        <v>20</v>
      </c>
      <c r="N48" s="25">
        <f t="shared" si="2"/>
        <v>18</v>
      </c>
      <c r="O48" s="24">
        <f t="shared" si="3"/>
        <v>6</v>
      </c>
      <c r="P48" s="25">
        <f t="shared" si="4"/>
        <v>32</v>
      </c>
      <c r="R48" s="24">
        <f>VLOOKUP(U48,$B$11:D$490,3,FALSE)</f>
        <v>19</v>
      </c>
      <c r="S48" s="25">
        <f>+T48-R48</f>
        <v>19</v>
      </c>
      <c r="T48" s="27">
        <v>38</v>
      </c>
      <c r="U48" s="23" t="str">
        <f t="shared" si="5"/>
        <v>Poultry and eggs</v>
      </c>
      <c r="V48" s="24">
        <f t="shared" si="6"/>
        <v>90</v>
      </c>
      <c r="W48" s="25">
        <f>+T48-V48</f>
        <v>-52</v>
      </c>
      <c r="Y48" s="24">
        <f>VLOOKUP(AD48,$B$11:D$490,3,FALSE)</f>
        <v>134</v>
      </c>
      <c r="Z48" s="25">
        <f>+AA48-Y48</f>
        <v>-46</v>
      </c>
      <c r="AA48" s="24">
        <f>VLOOKUP(AD48,$B$11:F$490,5,FALSE)</f>
        <v>88</v>
      </c>
      <c r="AB48" s="26">
        <f t="shared" si="7"/>
        <v>-50</v>
      </c>
      <c r="AC48" s="27">
        <v>38</v>
      </c>
      <c r="AD48" s="23" t="str">
        <f t="shared" si="8"/>
        <v>Bottled and canned soft drinks</v>
      </c>
    </row>
    <row r="49" spans="1:30" ht="12.75">
      <c r="A49" s="20">
        <v>110603</v>
      </c>
      <c r="B49" s="20" t="s">
        <v>105</v>
      </c>
      <c r="C49" s="21">
        <v>-0.12138163230863401</v>
      </c>
      <c r="D49" s="20">
        <v>433</v>
      </c>
      <c r="E49" s="21">
        <v>-0.27338931725261734</v>
      </c>
      <c r="F49" s="20">
        <v>469</v>
      </c>
      <c r="G49" s="21">
        <v>-0.21048463883249882</v>
      </c>
      <c r="H49" s="20">
        <v>354</v>
      </c>
      <c r="I49" s="2" t="str">
        <f t="shared" si="0"/>
        <v>Access structures for solid mineral development</v>
      </c>
      <c r="K49" s="27">
        <v>39</v>
      </c>
      <c r="L49" s="23" t="str">
        <f t="shared" si="9"/>
        <v>Ready-mixed concrete</v>
      </c>
      <c r="M49" s="24">
        <f t="shared" si="1"/>
        <v>55</v>
      </c>
      <c r="N49" s="25">
        <f t="shared" si="2"/>
        <v>-16</v>
      </c>
      <c r="O49" s="24">
        <f t="shared" si="3"/>
        <v>435</v>
      </c>
      <c r="P49" s="25">
        <f t="shared" si="4"/>
        <v>-396</v>
      </c>
      <c r="R49" s="24">
        <f>VLOOKUP(U49,$B$11:D$490,3,FALSE)</f>
        <v>70</v>
      </c>
      <c r="S49" s="25">
        <f>+T49-R49</f>
        <v>-31</v>
      </c>
      <c r="T49" s="27">
        <v>39</v>
      </c>
      <c r="U49" s="23" t="str">
        <f t="shared" si="5"/>
        <v>Other electronic components</v>
      </c>
      <c r="V49" s="24">
        <f t="shared" si="6"/>
        <v>321</v>
      </c>
      <c r="W49" s="25">
        <f>+T49-V49</f>
        <v>-282</v>
      </c>
      <c r="Y49" s="24">
        <f>VLOOKUP(AD49,$B$11:D$490,3,FALSE)</f>
        <v>187</v>
      </c>
      <c r="Z49" s="25">
        <f>+AA49-Y49</f>
        <v>-126</v>
      </c>
      <c r="AA49" s="24">
        <f>VLOOKUP(AD49,$B$11:F$490,5,FALSE)</f>
        <v>61</v>
      </c>
      <c r="AB49" s="26">
        <f t="shared" si="7"/>
        <v>-22</v>
      </c>
      <c r="AC49" s="27">
        <v>39</v>
      </c>
      <c r="AD49" s="23" t="str">
        <f t="shared" si="8"/>
        <v>Electronic computers</v>
      </c>
    </row>
    <row r="50" spans="1:30" ht="12.75">
      <c r="A50" s="20">
        <v>110800</v>
      </c>
      <c r="B50" s="20" t="s">
        <v>52</v>
      </c>
      <c r="C50" s="21">
        <v>0.3574472671245326</v>
      </c>
      <c r="D50" s="20">
        <v>15</v>
      </c>
      <c r="E50" s="21">
        <v>1.4668778877374977</v>
      </c>
      <c r="F50" s="20">
        <v>17</v>
      </c>
      <c r="G50" s="21">
        <v>1.5612872657431436</v>
      </c>
      <c r="H50" s="20">
        <v>14</v>
      </c>
      <c r="I50" s="2" t="str">
        <f t="shared" si="0"/>
        <v>New office, industrial and commercial buildings construction</v>
      </c>
      <c r="K50" s="27">
        <v>40</v>
      </c>
      <c r="L50" s="23" t="str">
        <f t="shared" si="9"/>
        <v>Dairy farm products</v>
      </c>
      <c r="M50" s="24">
        <f t="shared" si="1"/>
        <v>37</v>
      </c>
      <c r="N50" s="25">
        <f t="shared" si="2"/>
        <v>3</v>
      </c>
      <c r="O50" s="24">
        <f t="shared" si="3"/>
        <v>353</v>
      </c>
      <c r="P50" s="25">
        <f t="shared" si="4"/>
        <v>-313</v>
      </c>
      <c r="R50" s="24">
        <f>VLOOKUP(U50,$B$11:D$490,3,FALSE)</f>
        <v>22</v>
      </c>
      <c r="S50" s="25">
        <f>+T50-R50</f>
        <v>18</v>
      </c>
      <c r="T50" s="27">
        <v>40</v>
      </c>
      <c r="U50" s="23" t="str">
        <f t="shared" si="5"/>
        <v>Water supply and sewerage systems</v>
      </c>
      <c r="V50" s="24">
        <f t="shared" si="6"/>
        <v>26</v>
      </c>
      <c r="W50" s="25">
        <f>+T50-V50</f>
        <v>14</v>
      </c>
      <c r="Y50" s="24">
        <f>VLOOKUP(AD50,$B$11:D$490,3,FALSE)</f>
        <v>145</v>
      </c>
      <c r="Z50" s="25">
        <f>+AA50-Y50</f>
        <v>-92</v>
      </c>
      <c r="AA50" s="24">
        <f>VLOOKUP(AD50,$B$11:F$490,5,FALSE)</f>
        <v>53</v>
      </c>
      <c r="AB50" s="26">
        <f t="shared" si="7"/>
        <v>-13</v>
      </c>
      <c r="AC50" s="27">
        <v>40</v>
      </c>
      <c r="AD50" s="23" t="str">
        <f t="shared" si="8"/>
        <v>Automotive rental and leasing, without drivers</v>
      </c>
    </row>
    <row r="51" spans="1:30" ht="12.75">
      <c r="A51" s="20">
        <v>110900</v>
      </c>
      <c r="B51" s="20" t="s">
        <v>37</v>
      </c>
      <c r="C51" s="21">
        <v>0.2516373795511916</v>
      </c>
      <c r="D51" s="20">
        <v>24</v>
      </c>
      <c r="E51" s="21">
        <v>1.105247615088209</v>
      </c>
      <c r="F51" s="20">
        <v>22</v>
      </c>
      <c r="G51" s="21">
        <v>2.2661689147975492</v>
      </c>
      <c r="H51" s="20">
        <v>7</v>
      </c>
      <c r="I51" s="2" t="str">
        <f t="shared" si="0"/>
        <v>Other new construction</v>
      </c>
      <c r="K51" s="27">
        <v>41</v>
      </c>
      <c r="L51" s="23" t="str">
        <f t="shared" si="9"/>
        <v>Primary aluminum</v>
      </c>
      <c r="M51" s="24">
        <f t="shared" si="1"/>
        <v>49</v>
      </c>
      <c r="N51" s="25">
        <f t="shared" si="2"/>
        <v>-8</v>
      </c>
      <c r="O51" s="24">
        <f t="shared" si="3"/>
        <v>389</v>
      </c>
      <c r="P51" s="25">
        <f t="shared" si="4"/>
        <v>-348</v>
      </c>
      <c r="R51" s="24">
        <f>VLOOKUP(U51,$B$11:D$490,3,FALSE)</f>
        <v>45</v>
      </c>
      <c r="S51" s="25">
        <f>+T51-R51</f>
        <v>-4</v>
      </c>
      <c r="T51" s="27">
        <v>41</v>
      </c>
      <c r="U51" s="23" t="str">
        <f t="shared" si="5"/>
        <v>Paperboard containers and boxes</v>
      </c>
      <c r="V51" s="24">
        <f t="shared" si="6"/>
        <v>280</v>
      </c>
      <c r="W51" s="25">
        <f>+T51-V51</f>
        <v>-239</v>
      </c>
      <c r="Y51" s="24">
        <f>VLOOKUP(AD51,$B$11:D$490,3,FALSE)</f>
        <v>100</v>
      </c>
      <c r="Z51" s="25">
        <f>+AA51-Y51</f>
        <v>-64</v>
      </c>
      <c r="AA51" s="24">
        <f>VLOOKUP(AD51,$B$11:F$490,5,FALSE)</f>
        <v>36</v>
      </c>
      <c r="AB51" s="26">
        <f t="shared" si="7"/>
        <v>5</v>
      </c>
      <c r="AC51" s="27">
        <v>41</v>
      </c>
      <c r="AD51" s="23" t="str">
        <f t="shared" si="8"/>
        <v>Computer peripheral equipment</v>
      </c>
    </row>
    <row r="52" spans="1:30" ht="12.75">
      <c r="A52" s="20">
        <v>120101</v>
      </c>
      <c r="B52" s="20" t="s">
        <v>112</v>
      </c>
      <c r="C52" s="21">
        <v>-0.05716909502375542</v>
      </c>
      <c r="D52" s="20">
        <v>83</v>
      </c>
      <c r="E52" s="21">
        <v>0.16496404651842775</v>
      </c>
      <c r="F52" s="20">
        <v>59</v>
      </c>
      <c r="G52" s="21">
        <v>0.1307274251517442</v>
      </c>
      <c r="H52" s="20">
        <v>49</v>
      </c>
      <c r="I52" s="2" t="str">
        <f t="shared" si="0"/>
        <v>Maintenance and repair of farm and nonfarm residential structures</v>
      </c>
      <c r="K52" s="27">
        <v>42</v>
      </c>
      <c r="L52" s="23" t="str">
        <f t="shared" si="9"/>
        <v>Cotton</v>
      </c>
      <c r="M52" s="24">
        <f t="shared" si="1"/>
        <v>128</v>
      </c>
      <c r="N52" s="25">
        <f t="shared" si="2"/>
        <v>-86</v>
      </c>
      <c r="O52" s="24">
        <f t="shared" si="3"/>
        <v>405</v>
      </c>
      <c r="P52" s="25">
        <f t="shared" si="4"/>
        <v>-363</v>
      </c>
      <c r="R52" s="24">
        <f>VLOOKUP(U52,$B$11:D$490,3,FALSE)</f>
        <v>54</v>
      </c>
      <c r="S52" s="25">
        <f>+T52-R52</f>
        <v>-12</v>
      </c>
      <c r="T52" s="27">
        <v>42</v>
      </c>
      <c r="U52" s="23" t="str">
        <f t="shared" si="5"/>
        <v>Broadwoven fabric mills and fabric finishing plants</v>
      </c>
      <c r="V52" s="24">
        <f t="shared" si="6"/>
        <v>191</v>
      </c>
      <c r="W52" s="25">
        <f>+T52-V52</f>
        <v>-149</v>
      </c>
      <c r="Y52" s="24">
        <f>VLOOKUP(AD52,$B$11:D$490,3,FALSE)</f>
        <v>86</v>
      </c>
      <c r="Z52" s="25">
        <f>+AA52-Y52</f>
        <v>-34</v>
      </c>
      <c r="AA52" s="24">
        <f>VLOOKUP(AD52,$B$11:F$490,5,FALSE)</f>
        <v>52</v>
      </c>
      <c r="AB52" s="26">
        <f t="shared" si="7"/>
        <v>-10</v>
      </c>
      <c r="AC52" s="27">
        <v>42</v>
      </c>
      <c r="AD52" s="23" t="str">
        <f t="shared" si="8"/>
        <v>Hotels</v>
      </c>
    </row>
    <row r="53" spans="1:30" ht="12.75">
      <c r="A53" s="20">
        <v>120214</v>
      </c>
      <c r="B53" s="20" t="s">
        <v>115</v>
      </c>
      <c r="C53" s="21">
        <v>-0.06591760568577537</v>
      </c>
      <c r="D53" s="20">
        <v>97</v>
      </c>
      <c r="E53" s="21">
        <v>-0.08334236487313308</v>
      </c>
      <c r="F53" s="20">
        <v>120</v>
      </c>
      <c r="G53" s="21">
        <v>0.12077077053624724</v>
      </c>
      <c r="H53" s="20">
        <v>54</v>
      </c>
      <c r="I53" s="2" t="str">
        <f t="shared" si="0"/>
        <v>Maintenance and repair  of highways &amp; streets</v>
      </c>
      <c r="K53" s="27">
        <v>43</v>
      </c>
      <c r="L53" s="23" t="str">
        <f t="shared" si="9"/>
        <v>New highways, bridges, and other horizontal construction</v>
      </c>
      <c r="M53" s="24">
        <f t="shared" si="1"/>
        <v>50</v>
      </c>
      <c r="N53" s="25">
        <f t="shared" si="2"/>
        <v>-7</v>
      </c>
      <c r="O53" s="24">
        <f t="shared" si="3"/>
        <v>20</v>
      </c>
      <c r="P53" s="25">
        <f t="shared" si="4"/>
        <v>23</v>
      </c>
      <c r="R53" s="24">
        <f>VLOOKUP(U53,$B$11:D$490,3,FALSE)</f>
        <v>99</v>
      </c>
      <c r="S53" s="25">
        <f>+T53-R53</f>
        <v>-56</v>
      </c>
      <c r="T53" s="27">
        <v>43</v>
      </c>
      <c r="U53" s="23" t="str">
        <f t="shared" si="5"/>
        <v>Automotive stampings</v>
      </c>
      <c r="V53" s="24">
        <f t="shared" si="6"/>
        <v>427</v>
      </c>
      <c r="W53" s="25">
        <f>+T53-V53</f>
        <v>-384</v>
      </c>
      <c r="Y53" s="24">
        <f>VLOOKUP(AD53,$B$11:D$490,3,FALSE)</f>
        <v>180</v>
      </c>
      <c r="Z53" s="25">
        <f>+AA53-Y53</f>
        <v>-112</v>
      </c>
      <c r="AA53" s="24">
        <f>VLOOKUP(AD53,$B$11:F$490,5,FALSE)</f>
        <v>68</v>
      </c>
      <c r="AB53" s="26">
        <f t="shared" si="7"/>
        <v>-25</v>
      </c>
      <c r="AC53" s="27">
        <v>43</v>
      </c>
      <c r="AD53" s="23" t="str">
        <f t="shared" si="8"/>
        <v>Natural, processed, and imitation cheese</v>
      </c>
    </row>
    <row r="54" spans="1:30" ht="12.75">
      <c r="A54" s="20">
        <v>120215</v>
      </c>
      <c r="B54" s="20" t="s">
        <v>118</v>
      </c>
      <c r="C54" s="21">
        <v>-0.1177347404103708</v>
      </c>
      <c r="D54" s="20">
        <v>364</v>
      </c>
      <c r="E54" s="21">
        <v>-0.25835589772812934</v>
      </c>
      <c r="F54" s="20">
        <v>403</v>
      </c>
      <c r="G54" s="21">
        <v>-0.2163849150792344</v>
      </c>
      <c r="H54" s="20">
        <v>435</v>
      </c>
      <c r="I54" s="2" t="str">
        <f t="shared" si="0"/>
        <v>Maintenance and repair of petroleum and natural gas wells</v>
      </c>
      <c r="K54" s="27">
        <v>44</v>
      </c>
      <c r="L54" s="23" t="str">
        <f t="shared" si="9"/>
        <v>Glass and glass products, except containers</v>
      </c>
      <c r="M54" s="24">
        <f t="shared" si="1"/>
        <v>75</v>
      </c>
      <c r="N54" s="25">
        <f t="shared" si="2"/>
        <v>-31</v>
      </c>
      <c r="O54" s="24">
        <f t="shared" si="3"/>
        <v>169</v>
      </c>
      <c r="P54" s="25">
        <f t="shared" si="4"/>
        <v>-125</v>
      </c>
      <c r="R54" s="24">
        <f>VLOOKUP(U54,$B$11:D$490,3,FALSE)</f>
        <v>14</v>
      </c>
      <c r="S54" s="25">
        <f>+T54-R54</f>
        <v>30</v>
      </c>
      <c r="T54" s="27">
        <v>44</v>
      </c>
      <c r="U54" s="23" t="str">
        <f t="shared" si="5"/>
        <v>Fruits</v>
      </c>
      <c r="V54" s="24">
        <f t="shared" si="6"/>
        <v>37</v>
      </c>
      <c r="W54" s="25">
        <f>+T54-V54</f>
        <v>7</v>
      </c>
      <c r="Y54" s="24">
        <f>VLOOKUP(AD54,$B$11:D$490,3,FALSE)</f>
        <v>18</v>
      </c>
      <c r="Z54" s="25">
        <f>+AA54-Y54</f>
        <v>30</v>
      </c>
      <c r="AA54" s="24">
        <f>VLOOKUP(AD54,$B$11:F$490,5,FALSE)</f>
        <v>48</v>
      </c>
      <c r="AB54" s="26">
        <f t="shared" si="7"/>
        <v>-4</v>
      </c>
      <c r="AC54" s="27">
        <v>44</v>
      </c>
      <c r="AD54" s="23" t="str">
        <f t="shared" si="8"/>
        <v>Water transportation</v>
      </c>
    </row>
    <row r="55" spans="1:30" ht="12.75">
      <c r="A55" s="20">
        <v>120300</v>
      </c>
      <c r="B55" s="20" t="s">
        <v>79</v>
      </c>
      <c r="C55" s="21">
        <v>0.013092006383478091</v>
      </c>
      <c r="D55" s="20">
        <v>48</v>
      </c>
      <c r="E55" s="21">
        <v>0.6471225694326634</v>
      </c>
      <c r="F55" s="20">
        <v>26</v>
      </c>
      <c r="G55" s="21">
        <v>0.0972265774268342</v>
      </c>
      <c r="H55" s="20">
        <v>55</v>
      </c>
      <c r="I55" s="2" t="str">
        <f t="shared" si="0"/>
        <v>Other repair and maintenance construction</v>
      </c>
      <c r="K55" s="27">
        <v>45</v>
      </c>
      <c r="L55" s="23" t="str">
        <f t="shared" si="9"/>
        <v>Paperboard containers and boxes</v>
      </c>
      <c r="M55" s="24">
        <f t="shared" si="1"/>
        <v>41</v>
      </c>
      <c r="N55" s="25">
        <f t="shared" si="2"/>
        <v>4</v>
      </c>
      <c r="O55" s="24">
        <f t="shared" si="3"/>
        <v>280</v>
      </c>
      <c r="P55" s="25">
        <f t="shared" si="4"/>
        <v>-235</v>
      </c>
      <c r="R55" s="24">
        <f>VLOOKUP(U55,$B$11:D$490,3,FALSE)</f>
        <v>27</v>
      </c>
      <c r="S55" s="25">
        <f>+T55-R55</f>
        <v>18</v>
      </c>
      <c r="T55" s="27">
        <v>45</v>
      </c>
      <c r="U55" s="23" t="str">
        <f t="shared" si="5"/>
        <v>U.S. Postal Service</v>
      </c>
      <c r="V55" s="24">
        <f t="shared" si="6"/>
        <v>73</v>
      </c>
      <c r="W55" s="25">
        <f>+T55-V55</f>
        <v>-28</v>
      </c>
      <c r="Y55" s="24">
        <f>VLOOKUP(AD55,$B$11:D$490,3,FALSE)</f>
        <v>87</v>
      </c>
      <c r="Z55" s="25">
        <f>+AA55-Y55</f>
        <v>9</v>
      </c>
      <c r="AA55" s="24">
        <f>VLOOKUP(AD55,$B$11:F$490,5,FALSE)</f>
        <v>96</v>
      </c>
      <c r="AB55" s="26">
        <f t="shared" si="7"/>
        <v>-51</v>
      </c>
      <c r="AC55" s="27">
        <v>45</v>
      </c>
      <c r="AD55" s="23" t="str">
        <f t="shared" si="8"/>
        <v>Local and suburban transit and interurban highway passenger transportation</v>
      </c>
    </row>
    <row r="56" spans="1:30" ht="12.75">
      <c r="A56" s="20">
        <v>130100</v>
      </c>
      <c r="B56" s="20" t="s">
        <v>121</v>
      </c>
      <c r="C56" s="21">
        <v>-0.11999527352863798</v>
      </c>
      <c r="D56" s="20">
        <v>404</v>
      </c>
      <c r="E56" s="21">
        <v>-0.2463322197124651</v>
      </c>
      <c r="F56" s="20">
        <v>350</v>
      </c>
      <c r="G56" s="21">
        <v>-0.14647819848385338</v>
      </c>
      <c r="H56" s="20">
        <v>154</v>
      </c>
      <c r="I56" s="2" t="str">
        <f t="shared" si="0"/>
        <v>Guided missiles and space vehicles</v>
      </c>
      <c r="K56" s="27">
        <v>46</v>
      </c>
      <c r="L56" s="23" t="str">
        <f t="shared" si="9"/>
        <v>Chemical and fertilizer minerals</v>
      </c>
      <c r="M56" s="24">
        <f t="shared" si="1"/>
        <v>160</v>
      </c>
      <c r="N56" s="25">
        <f t="shared" si="2"/>
        <v>-114</v>
      </c>
      <c r="O56" s="24">
        <f t="shared" si="3"/>
        <v>246</v>
      </c>
      <c r="P56" s="25">
        <f t="shared" si="4"/>
        <v>-200</v>
      </c>
      <c r="R56" s="24">
        <f>VLOOKUP(U56,$B$11:D$490,3,FALSE)</f>
        <v>72</v>
      </c>
      <c r="S56" s="25">
        <f>+T56-R56</f>
        <v>-26</v>
      </c>
      <c r="T56" s="27">
        <v>46</v>
      </c>
      <c r="U56" s="23" t="str">
        <f t="shared" si="5"/>
        <v>Semiconductors and related devices</v>
      </c>
      <c r="V56" s="24">
        <f t="shared" si="6"/>
        <v>364</v>
      </c>
      <c r="W56" s="25">
        <f>+T56-V56</f>
        <v>-318</v>
      </c>
      <c r="Y56" s="24">
        <f>VLOOKUP(AD56,$B$11:D$490,3,FALSE)</f>
        <v>246</v>
      </c>
      <c r="Z56" s="25">
        <f>+AA56-Y56</f>
        <v>-113</v>
      </c>
      <c r="AA56" s="24">
        <f>VLOOKUP(AD56,$B$11:F$490,5,FALSE)</f>
        <v>133</v>
      </c>
      <c r="AB56" s="26">
        <f t="shared" si="7"/>
        <v>-87</v>
      </c>
      <c r="AC56" s="27">
        <v>46</v>
      </c>
      <c r="AD56" s="23" t="str">
        <f t="shared" si="8"/>
        <v>Shoes, except rubber</v>
      </c>
    </row>
    <row r="57" spans="1:30" ht="12.75">
      <c r="A57" s="20">
        <v>130200</v>
      </c>
      <c r="B57" s="20" t="s">
        <v>124</v>
      </c>
      <c r="C57" s="21">
        <v>-0.12198944032473275</v>
      </c>
      <c r="D57" s="20">
        <v>442</v>
      </c>
      <c r="E57" s="21">
        <v>-0.27311576017524775</v>
      </c>
      <c r="F57" s="20">
        <v>468</v>
      </c>
      <c r="G57" s="21">
        <v>-0.20280997945930138</v>
      </c>
      <c r="H57" s="20">
        <v>303</v>
      </c>
      <c r="I57" s="2" t="str">
        <f t="shared" si="0"/>
        <v>Ammunition, except for small arms, n.e.c.</v>
      </c>
      <c r="K57" s="27">
        <v>47</v>
      </c>
      <c r="L57" s="23" t="str">
        <f t="shared" si="9"/>
        <v>Banking</v>
      </c>
      <c r="M57" s="24">
        <f t="shared" si="1"/>
        <v>30</v>
      </c>
      <c r="N57" s="25">
        <f t="shared" si="2"/>
        <v>17</v>
      </c>
      <c r="O57" s="24">
        <f t="shared" si="3"/>
        <v>17</v>
      </c>
      <c r="P57" s="25">
        <f t="shared" si="4"/>
        <v>30</v>
      </c>
      <c r="R57" s="24">
        <f>VLOOKUP(U57,$B$11:D$490,3,FALSE)</f>
        <v>182</v>
      </c>
      <c r="S57" s="25">
        <f>+T57-R57</f>
        <v>-135</v>
      </c>
      <c r="T57" s="27">
        <v>47</v>
      </c>
      <c r="U57" s="23" t="str">
        <f t="shared" si="5"/>
        <v>Security and commodity brokers</v>
      </c>
      <c r="V57" s="24">
        <f t="shared" si="6"/>
        <v>59</v>
      </c>
      <c r="W57" s="25">
        <f>+T57-V57</f>
        <v>-12</v>
      </c>
      <c r="Y57" s="24">
        <f>VLOOKUP(AD57,$B$11:D$490,3,FALSE)</f>
        <v>283</v>
      </c>
      <c r="Z57" s="25">
        <f>+AA57-Y57</f>
        <v>-153</v>
      </c>
      <c r="AA57" s="24">
        <f>VLOOKUP(AD57,$B$11:F$490,5,FALSE)</f>
        <v>130</v>
      </c>
      <c r="AB57" s="26">
        <f t="shared" si="7"/>
        <v>-83</v>
      </c>
      <c r="AC57" s="27">
        <v>47</v>
      </c>
      <c r="AD57" s="23" t="str">
        <f t="shared" si="8"/>
        <v>Other membership organizations</v>
      </c>
    </row>
    <row r="58" spans="1:30" ht="12.75">
      <c r="A58" s="20">
        <v>130300</v>
      </c>
      <c r="B58" s="20" t="s">
        <v>127</v>
      </c>
      <c r="C58" s="21">
        <v>-0.12349990497904224</v>
      </c>
      <c r="D58" s="20">
        <v>474</v>
      </c>
      <c r="E58" s="21">
        <v>-0.27507302592650595</v>
      </c>
      <c r="F58" s="20">
        <v>474</v>
      </c>
      <c r="G58" s="21">
        <v>-0.2069343846873521</v>
      </c>
      <c r="H58" s="20">
        <v>333</v>
      </c>
      <c r="I58" s="2" t="str">
        <f t="shared" si="0"/>
        <v>Tanks and tank components</v>
      </c>
      <c r="K58" s="27">
        <v>48</v>
      </c>
      <c r="L58" s="23" t="str">
        <f t="shared" si="9"/>
        <v>Other repair and maintenance construction</v>
      </c>
      <c r="M58" s="24">
        <f t="shared" si="1"/>
        <v>26</v>
      </c>
      <c r="N58" s="25">
        <f t="shared" si="2"/>
        <v>22</v>
      </c>
      <c r="O58" s="24">
        <f t="shared" si="3"/>
        <v>55</v>
      </c>
      <c r="P58" s="25">
        <f t="shared" si="4"/>
        <v>-7</v>
      </c>
      <c r="R58" s="24">
        <f>VLOOKUP(U58,$B$11:D$490,3,FALSE)</f>
        <v>18</v>
      </c>
      <c r="S58" s="25">
        <f>+T58-R58</f>
        <v>30</v>
      </c>
      <c r="T58" s="27">
        <v>48</v>
      </c>
      <c r="U58" s="23" t="str">
        <f t="shared" si="5"/>
        <v>Water transportation</v>
      </c>
      <c r="V58" s="24">
        <f t="shared" si="6"/>
        <v>44</v>
      </c>
      <c r="W58" s="25">
        <f>+T58-V58</f>
        <v>4</v>
      </c>
      <c r="Y58" s="24">
        <f>VLOOKUP(AD58,$B$11:D$490,3,FALSE)</f>
        <v>94</v>
      </c>
      <c r="Z58" s="25">
        <f>+AA58-Y58</f>
        <v>-23</v>
      </c>
      <c r="AA58" s="24">
        <f>VLOOKUP(AD58,$B$11:F$490,5,FALSE)</f>
        <v>71</v>
      </c>
      <c r="AB58" s="26">
        <f t="shared" si="7"/>
        <v>-23</v>
      </c>
      <c r="AC58" s="27">
        <v>48</v>
      </c>
      <c r="AD58" s="23" t="str">
        <f t="shared" si="8"/>
        <v>Construction machinery and equipment</v>
      </c>
    </row>
    <row r="59" spans="1:30" ht="12.75">
      <c r="A59" s="20">
        <v>130500</v>
      </c>
      <c r="B59" s="20" t="s">
        <v>129</v>
      </c>
      <c r="C59" s="21">
        <v>-0.12215065549109844</v>
      </c>
      <c r="D59" s="20">
        <v>445</v>
      </c>
      <c r="E59" s="21">
        <v>-0.272354919130656</v>
      </c>
      <c r="F59" s="20">
        <v>461</v>
      </c>
      <c r="G59" s="21">
        <v>-0.20282127128071087</v>
      </c>
      <c r="H59" s="20">
        <v>304</v>
      </c>
      <c r="I59" s="2" t="str">
        <f t="shared" si="0"/>
        <v>Small arms</v>
      </c>
      <c r="K59" s="27">
        <v>49</v>
      </c>
      <c r="L59" s="23" t="str">
        <f t="shared" si="9"/>
        <v>Apparel made from purchased materials</v>
      </c>
      <c r="M59" s="24">
        <f t="shared" si="1"/>
        <v>31</v>
      </c>
      <c r="N59" s="25">
        <f t="shared" si="2"/>
        <v>18</v>
      </c>
      <c r="O59" s="24">
        <f t="shared" si="3"/>
        <v>15</v>
      </c>
      <c r="P59" s="25">
        <f t="shared" si="4"/>
        <v>34</v>
      </c>
      <c r="R59" s="24">
        <f>VLOOKUP(U59,$B$11:D$490,3,FALSE)</f>
        <v>41</v>
      </c>
      <c r="S59" s="25">
        <f>+T59-R59</f>
        <v>8</v>
      </c>
      <c r="T59" s="27">
        <v>49</v>
      </c>
      <c r="U59" s="23" t="str">
        <f t="shared" si="5"/>
        <v>Primary aluminum</v>
      </c>
      <c r="V59" s="24">
        <f t="shared" si="6"/>
        <v>389</v>
      </c>
      <c r="W59" s="25">
        <f>+T59-V59</f>
        <v>-340</v>
      </c>
      <c r="Y59" s="24">
        <f>VLOOKUP(AD59,$B$11:D$490,3,FALSE)</f>
        <v>83</v>
      </c>
      <c r="Z59" s="25">
        <f>+AA59-Y59</f>
        <v>-24</v>
      </c>
      <c r="AA59" s="24">
        <f>VLOOKUP(AD59,$B$11:F$490,5,FALSE)</f>
        <v>59</v>
      </c>
      <c r="AB59" s="26">
        <f t="shared" si="7"/>
        <v>-10</v>
      </c>
      <c r="AC59" s="27">
        <v>49</v>
      </c>
      <c r="AD59" s="23" t="str">
        <f t="shared" si="8"/>
        <v>Maintenance and repair of farm and nonfarm residential structures</v>
      </c>
    </row>
    <row r="60" spans="1:30" ht="12.75">
      <c r="A60" s="20">
        <v>130600</v>
      </c>
      <c r="B60" s="20" t="s">
        <v>130</v>
      </c>
      <c r="C60" s="21">
        <v>-0.12231602825214824</v>
      </c>
      <c r="D60" s="20">
        <v>448</v>
      </c>
      <c r="E60" s="21">
        <v>-0.2747257866011425</v>
      </c>
      <c r="F60" s="20">
        <v>472</v>
      </c>
      <c r="G60" s="21">
        <v>-0.20643789670015295</v>
      </c>
      <c r="H60" s="20">
        <v>331</v>
      </c>
      <c r="I60" s="2" t="str">
        <f t="shared" si="0"/>
        <v>Small arms ammunition</v>
      </c>
      <c r="K60" s="27">
        <v>50</v>
      </c>
      <c r="L60" s="23" t="str">
        <f t="shared" si="9"/>
        <v>Advertising</v>
      </c>
      <c r="M60" s="24">
        <f t="shared" si="1"/>
        <v>35</v>
      </c>
      <c r="N60" s="25">
        <f t="shared" si="2"/>
        <v>15</v>
      </c>
      <c r="O60" s="24">
        <f t="shared" si="3"/>
        <v>274</v>
      </c>
      <c r="P60" s="25">
        <f t="shared" si="4"/>
        <v>-224</v>
      </c>
      <c r="R60" s="24">
        <f>VLOOKUP(U60,$B$11:D$490,3,FALSE)</f>
        <v>43</v>
      </c>
      <c r="S60" s="25">
        <f>+T60-R60</f>
        <v>7</v>
      </c>
      <c r="T60" s="27">
        <v>50</v>
      </c>
      <c r="U60" s="23" t="str">
        <f t="shared" si="5"/>
        <v>New highways, bridges, and other horizontal construction</v>
      </c>
      <c r="V60" s="24">
        <f t="shared" si="6"/>
        <v>20</v>
      </c>
      <c r="W60" s="25">
        <f>+T60-V60</f>
        <v>30</v>
      </c>
      <c r="Y60" s="24">
        <f>VLOOKUP(AD60,$B$11:D$490,3,FALSE)</f>
        <v>125</v>
      </c>
      <c r="Z60" s="25">
        <f>+AA60-Y60</f>
        <v>-12</v>
      </c>
      <c r="AA60" s="24">
        <f>VLOOKUP(AD60,$B$11:F$490,5,FALSE)</f>
        <v>113</v>
      </c>
      <c r="AB60" s="26">
        <f t="shared" si="7"/>
        <v>-63</v>
      </c>
      <c r="AC60" s="27">
        <v>50</v>
      </c>
      <c r="AD60" s="23" t="str">
        <f t="shared" si="8"/>
        <v>Food preparations, n.e.c.</v>
      </c>
    </row>
    <row r="61" spans="1:9" ht="12.75">
      <c r="A61" s="20">
        <v>130700</v>
      </c>
      <c r="B61" s="20" t="s">
        <v>132</v>
      </c>
      <c r="C61" s="21">
        <v>-0.12306805442485903</v>
      </c>
      <c r="D61" s="20">
        <v>466</v>
      </c>
      <c r="E61" s="21">
        <v>-0.27662409428085044</v>
      </c>
      <c r="F61" s="20">
        <v>476</v>
      </c>
      <c r="G61" s="21">
        <v>-0.21020184326790753</v>
      </c>
      <c r="H61" s="20">
        <v>351</v>
      </c>
      <c r="I61" s="2" t="str">
        <f t="shared" si="0"/>
        <v>Ordnance and accessories, n.e.c.</v>
      </c>
    </row>
    <row r="62" spans="1:9" ht="12.75">
      <c r="A62" s="20">
        <v>140101</v>
      </c>
      <c r="B62" s="20" t="s">
        <v>48</v>
      </c>
      <c r="C62" s="21">
        <v>-0.05196544341185464</v>
      </c>
      <c r="D62" s="20">
        <v>75</v>
      </c>
      <c r="E62" s="21">
        <v>1.3737078828648286</v>
      </c>
      <c r="F62" s="20">
        <v>18</v>
      </c>
      <c r="G62" s="21">
        <v>1.686150742046207</v>
      </c>
      <c r="H62" s="20">
        <v>12</v>
      </c>
      <c r="I62" s="2" t="str">
        <f t="shared" si="0"/>
        <v>Meat packing plants</v>
      </c>
    </row>
    <row r="63" spans="1:9" ht="12.75">
      <c r="A63" s="20">
        <v>140102</v>
      </c>
      <c r="B63" s="20" t="s">
        <v>97</v>
      </c>
      <c r="C63" s="21">
        <v>-0.08616103904827208</v>
      </c>
      <c r="D63" s="20">
        <v>142</v>
      </c>
      <c r="E63" s="21">
        <v>0.1445759497475875</v>
      </c>
      <c r="F63" s="20">
        <v>63</v>
      </c>
      <c r="G63" s="21">
        <v>0.3661127065788599</v>
      </c>
      <c r="H63" s="20">
        <v>34</v>
      </c>
      <c r="I63" s="2" t="str">
        <f t="shared" si="0"/>
        <v>Sausages and other prepared meat products</v>
      </c>
    </row>
    <row r="64" spans="1:9" ht="12.75">
      <c r="A64" s="20">
        <v>140105</v>
      </c>
      <c r="B64" s="20" t="s">
        <v>69</v>
      </c>
      <c r="C64" s="21">
        <v>-0.08967636918721646</v>
      </c>
      <c r="D64" s="20">
        <v>159</v>
      </c>
      <c r="E64" s="21">
        <v>0.42693788898193447</v>
      </c>
      <c r="F64" s="20">
        <v>34</v>
      </c>
      <c r="G64" s="21">
        <v>0.7088283420601833</v>
      </c>
      <c r="H64" s="20">
        <v>21</v>
      </c>
      <c r="I64" s="2" t="str">
        <f t="shared" si="0"/>
        <v>Poultry slaughtering and processing</v>
      </c>
    </row>
    <row r="65" spans="1:9" ht="12.75">
      <c r="A65" s="20">
        <v>140200</v>
      </c>
      <c r="B65" s="20" t="s">
        <v>133</v>
      </c>
      <c r="C65" s="21">
        <v>-0.12178963760283792</v>
      </c>
      <c r="D65" s="20">
        <v>438</v>
      </c>
      <c r="E65" s="21">
        <v>-0.2550155491850384</v>
      </c>
      <c r="F65" s="20">
        <v>392</v>
      </c>
      <c r="G65" s="21">
        <v>-0.1860310417278517</v>
      </c>
      <c r="H65" s="20">
        <v>247</v>
      </c>
      <c r="I65" s="2" t="str">
        <f t="shared" si="0"/>
        <v>Creamery butter</v>
      </c>
    </row>
    <row r="66" spans="1:9" ht="12.75">
      <c r="A66" s="20">
        <v>140300</v>
      </c>
      <c r="B66" s="20" t="s">
        <v>117</v>
      </c>
      <c r="C66" s="21">
        <v>-0.0975358775683502</v>
      </c>
      <c r="D66" s="20">
        <v>180</v>
      </c>
      <c r="E66" s="21">
        <v>0.10234035027186958</v>
      </c>
      <c r="F66" s="20">
        <v>68</v>
      </c>
      <c r="G66" s="21">
        <v>0.17095602300413607</v>
      </c>
      <c r="H66" s="20">
        <v>43</v>
      </c>
      <c r="I66" s="2" t="str">
        <f t="shared" si="0"/>
        <v>Natural, processed, and imitation cheese</v>
      </c>
    </row>
    <row r="67" spans="1:9" ht="12.75">
      <c r="A67" s="20">
        <v>140400</v>
      </c>
      <c r="B67" s="20" t="s">
        <v>134</v>
      </c>
      <c r="C67" s="21">
        <v>-0.1097313231376397</v>
      </c>
      <c r="D67" s="20">
        <v>269</v>
      </c>
      <c r="E67" s="21">
        <v>-0.1615418183757093</v>
      </c>
      <c r="F67" s="20">
        <v>183</v>
      </c>
      <c r="G67" s="21">
        <v>-0.09597207352099053</v>
      </c>
      <c r="H67" s="20">
        <v>113</v>
      </c>
      <c r="I67" s="2" t="str">
        <f t="shared" si="0"/>
        <v>Dry, condensed, and evaporated dairy products</v>
      </c>
    </row>
    <row r="68" spans="1:9" ht="12.75">
      <c r="A68" s="20">
        <v>140500</v>
      </c>
      <c r="B68" s="20" t="s">
        <v>135</v>
      </c>
      <c r="C68" s="21">
        <v>-0.11469163554009211</v>
      </c>
      <c r="D68" s="20">
        <v>316</v>
      </c>
      <c r="E68" s="21">
        <v>-0.2030714248153069</v>
      </c>
      <c r="F68" s="20">
        <v>248</v>
      </c>
      <c r="G68" s="21">
        <v>-0.13900847034821712</v>
      </c>
      <c r="H68" s="20">
        <v>145</v>
      </c>
      <c r="I68" s="2" t="str">
        <f t="shared" si="0"/>
        <v>Ice cream and frozen desserts</v>
      </c>
    </row>
    <row r="69" spans="1:9" ht="12.75">
      <c r="A69" s="20">
        <v>140600</v>
      </c>
      <c r="B69" s="20" t="s">
        <v>95</v>
      </c>
      <c r="C69" s="21">
        <v>-0.09634192563931196</v>
      </c>
      <c r="D69" s="20">
        <v>174</v>
      </c>
      <c r="E69" s="21">
        <v>0.12940990867426333</v>
      </c>
      <c r="F69" s="20">
        <v>64</v>
      </c>
      <c r="G69" s="21">
        <v>0.3678176145902825</v>
      </c>
      <c r="H69" s="20">
        <v>33</v>
      </c>
      <c r="I69" s="2" t="str">
        <f t="shared" si="0"/>
        <v>Fluid milk</v>
      </c>
    </row>
    <row r="70" spans="1:9" ht="12.75">
      <c r="A70" s="20">
        <v>140700</v>
      </c>
      <c r="B70" s="20" t="s">
        <v>136</v>
      </c>
      <c r="C70" s="21">
        <v>-0.11817999463831458</v>
      </c>
      <c r="D70" s="20">
        <v>372</v>
      </c>
      <c r="E70" s="21">
        <v>-0.2518057032666423</v>
      </c>
      <c r="F70" s="20">
        <v>381</v>
      </c>
      <c r="G70" s="21">
        <v>-0.15896044190981265</v>
      </c>
      <c r="H70" s="20">
        <v>178</v>
      </c>
      <c r="I70" s="2" t="str">
        <f t="shared" si="0"/>
        <v>Canned and cured fish and seafoods</v>
      </c>
    </row>
    <row r="71" spans="1:9" ht="12.75">
      <c r="A71" s="20">
        <v>140800</v>
      </c>
      <c r="B71" s="20" t="s">
        <v>137</v>
      </c>
      <c r="C71" s="21">
        <v>-0.1112276449522985</v>
      </c>
      <c r="D71" s="20">
        <v>282</v>
      </c>
      <c r="E71" s="21">
        <v>-0.220772050751434</v>
      </c>
      <c r="F71" s="20">
        <v>286</v>
      </c>
      <c r="G71" s="21">
        <v>-0.10813912161451508</v>
      </c>
      <c r="H71" s="20">
        <v>120</v>
      </c>
      <c r="I71" s="2" t="str">
        <f t="shared" si="0"/>
        <v>Canned specialties</v>
      </c>
    </row>
    <row r="72" spans="1:9" ht="12.75">
      <c r="A72" s="20">
        <v>140900</v>
      </c>
      <c r="B72" s="20" t="s">
        <v>138</v>
      </c>
      <c r="C72" s="21">
        <v>-0.06931583422109708</v>
      </c>
      <c r="D72" s="20">
        <v>103</v>
      </c>
      <c r="E72" s="21">
        <v>-0.07329221309541693</v>
      </c>
      <c r="F72" s="20">
        <v>111</v>
      </c>
      <c r="G72" s="21">
        <v>0.0742563631341149</v>
      </c>
      <c r="H72" s="20">
        <v>58</v>
      </c>
      <c r="I72" s="2" t="str">
        <f t="shared" si="0"/>
        <v>Canned fruits, vegetables, preserves, jams, and jellies</v>
      </c>
    </row>
    <row r="73" spans="1:9" ht="12.75">
      <c r="A73" s="20">
        <v>141000</v>
      </c>
      <c r="B73" s="20" t="s">
        <v>139</v>
      </c>
      <c r="C73" s="21">
        <v>-0.11362631445890206</v>
      </c>
      <c r="D73" s="20">
        <v>304</v>
      </c>
      <c r="E73" s="21">
        <v>-0.24703541446920838</v>
      </c>
      <c r="F73" s="20">
        <v>358</v>
      </c>
      <c r="G73" s="21">
        <v>-0.18967645084920184</v>
      </c>
      <c r="H73" s="20">
        <v>259</v>
      </c>
      <c r="I73" s="2" t="str">
        <f t="shared" si="0"/>
        <v>Dehydrated fruits, vegetables, and soups</v>
      </c>
    </row>
    <row r="74" spans="1:9" ht="12.75">
      <c r="A74" s="20">
        <v>141100</v>
      </c>
      <c r="B74" s="20" t="s">
        <v>140</v>
      </c>
      <c r="C74" s="21">
        <v>-0.11083937843176059</v>
      </c>
      <c r="D74" s="20">
        <v>276</v>
      </c>
      <c r="E74" s="21">
        <v>-0.2187159341206949</v>
      </c>
      <c r="F74" s="20">
        <v>280</v>
      </c>
      <c r="G74" s="21">
        <v>-0.13333238866499528</v>
      </c>
      <c r="H74" s="20">
        <v>144</v>
      </c>
      <c r="I74" s="2" t="str">
        <f t="shared" si="0"/>
        <v>Pickles, sauces, and salad dressings</v>
      </c>
    </row>
    <row r="75" spans="1:9" ht="12.75">
      <c r="A75" s="20">
        <v>141200</v>
      </c>
      <c r="B75" s="20" t="s">
        <v>141</v>
      </c>
      <c r="C75" s="21">
        <v>-0.11087767205548686</v>
      </c>
      <c r="D75" s="20">
        <v>278</v>
      </c>
      <c r="E75" s="21">
        <v>-0.18291752005957768</v>
      </c>
      <c r="F75" s="20">
        <v>223</v>
      </c>
      <c r="G75" s="21">
        <v>-0.15231143573416897</v>
      </c>
      <c r="H75" s="20">
        <v>162</v>
      </c>
      <c r="I75" s="2" t="str">
        <f t="shared" si="0"/>
        <v>Prepared fresh or frozen fish and seafoods</v>
      </c>
    </row>
    <row r="76" spans="1:9" ht="12.75">
      <c r="A76" s="20">
        <v>141301</v>
      </c>
      <c r="B76" s="20" t="s">
        <v>142</v>
      </c>
      <c r="C76" s="21">
        <v>-0.0722422332965325</v>
      </c>
      <c r="D76" s="20">
        <v>109</v>
      </c>
      <c r="E76" s="21">
        <v>-0.10718406614095452</v>
      </c>
      <c r="F76" s="20">
        <v>134</v>
      </c>
      <c r="G76" s="21">
        <v>0.009899094263669847</v>
      </c>
      <c r="H76" s="20">
        <v>70</v>
      </c>
      <c r="I76" s="2" t="str">
        <f aca="true" t="shared" si="10" ref="I76:I139">+B76</f>
        <v>Frozen fruits, fruit juices, and vegetables</v>
      </c>
    </row>
    <row r="77" spans="1:9" ht="12.75">
      <c r="A77" s="20">
        <v>141302</v>
      </c>
      <c r="B77" s="20" t="s">
        <v>143</v>
      </c>
      <c r="C77" s="21">
        <v>-0.09882025779255689</v>
      </c>
      <c r="D77" s="20">
        <v>188</v>
      </c>
      <c r="E77" s="21">
        <v>-0.15446716239416172</v>
      </c>
      <c r="F77" s="20">
        <v>175</v>
      </c>
      <c r="G77" s="21">
        <v>0.042831998587163564</v>
      </c>
      <c r="H77" s="20">
        <v>64</v>
      </c>
      <c r="I77" s="2" t="str">
        <f t="shared" si="10"/>
        <v>Frozen specialties, n.e.c.</v>
      </c>
    </row>
    <row r="78" spans="1:9" ht="12.75">
      <c r="A78" s="20">
        <v>141401</v>
      </c>
      <c r="B78" s="20" t="s">
        <v>144</v>
      </c>
      <c r="C78" s="21">
        <v>-0.10582709861334577</v>
      </c>
      <c r="D78" s="20">
        <v>232</v>
      </c>
      <c r="E78" s="21">
        <v>-0.1357754012080215</v>
      </c>
      <c r="F78" s="20">
        <v>158</v>
      </c>
      <c r="G78" s="21">
        <v>-0.18250618541511787</v>
      </c>
      <c r="H78" s="20">
        <v>230</v>
      </c>
      <c r="I78" s="2" t="str">
        <f t="shared" si="10"/>
        <v>Flour and other grain mill products</v>
      </c>
    </row>
    <row r="79" spans="1:9" ht="12.75">
      <c r="A79" s="20">
        <v>141402</v>
      </c>
      <c r="B79" s="20" t="s">
        <v>145</v>
      </c>
      <c r="C79" s="21">
        <v>-0.10752339843539362</v>
      </c>
      <c r="D79" s="20">
        <v>250</v>
      </c>
      <c r="E79" s="21">
        <v>-0.17979281590634583</v>
      </c>
      <c r="F79" s="20">
        <v>217</v>
      </c>
      <c r="G79" s="21">
        <v>-0.013910336977207283</v>
      </c>
      <c r="H79" s="20">
        <v>81</v>
      </c>
      <c r="I79" s="2" t="str">
        <f t="shared" si="10"/>
        <v>Cereal breakfast foods</v>
      </c>
    </row>
    <row r="80" spans="1:9" ht="12.75">
      <c r="A80" s="20">
        <v>141403</v>
      </c>
      <c r="B80" s="20" t="s">
        <v>146</v>
      </c>
      <c r="C80" s="21">
        <v>-0.1118191610324377</v>
      </c>
      <c r="D80" s="20">
        <v>289</v>
      </c>
      <c r="E80" s="21">
        <v>-0.18992183209133562</v>
      </c>
      <c r="F80" s="20">
        <v>231</v>
      </c>
      <c r="G80" s="21">
        <v>-0.06638199195831422</v>
      </c>
      <c r="H80" s="20">
        <v>99</v>
      </c>
      <c r="I80" s="2" t="str">
        <f t="shared" si="10"/>
        <v>Prepared flour mixes and doughs</v>
      </c>
    </row>
    <row r="81" spans="1:9" ht="12.75">
      <c r="A81" s="20">
        <v>141501</v>
      </c>
      <c r="B81" s="20" t="s">
        <v>147</v>
      </c>
      <c r="C81" s="21">
        <v>-0.10710966179503631</v>
      </c>
      <c r="D81" s="20">
        <v>247</v>
      </c>
      <c r="E81" s="21">
        <v>-0.1607748060999217</v>
      </c>
      <c r="F81" s="20">
        <v>181</v>
      </c>
      <c r="G81" s="21">
        <v>0.029486664860370188</v>
      </c>
      <c r="H81" s="20">
        <v>68</v>
      </c>
      <c r="I81" s="2" t="str">
        <f t="shared" si="10"/>
        <v>Dog and cat food</v>
      </c>
    </row>
    <row r="82" spans="1:9" ht="12.75">
      <c r="A82" s="20">
        <v>141502</v>
      </c>
      <c r="B82" s="20" t="s">
        <v>148</v>
      </c>
      <c r="C82" s="21">
        <v>-0.06950275316581449</v>
      </c>
      <c r="D82" s="20">
        <v>104</v>
      </c>
      <c r="E82" s="21">
        <v>0.11151974407125831</v>
      </c>
      <c r="F82" s="20">
        <v>67</v>
      </c>
      <c r="G82" s="21">
        <v>-0.1747369930534496</v>
      </c>
      <c r="H82" s="20">
        <v>206</v>
      </c>
      <c r="I82" s="2" t="str">
        <f t="shared" si="10"/>
        <v>Prepared feeds, n.e.c.</v>
      </c>
    </row>
    <row r="83" spans="1:9" ht="12.75">
      <c r="A83" s="20">
        <v>141600</v>
      </c>
      <c r="B83" s="20" t="s">
        <v>149</v>
      </c>
      <c r="C83" s="21">
        <v>-0.11934232827620518</v>
      </c>
      <c r="D83" s="20">
        <v>394</v>
      </c>
      <c r="E83" s="21">
        <v>-0.24528035689070743</v>
      </c>
      <c r="F83" s="20">
        <v>346</v>
      </c>
      <c r="G83" s="21">
        <v>-0.17374051687357592</v>
      </c>
      <c r="H83" s="20">
        <v>203</v>
      </c>
      <c r="I83" s="2" t="str">
        <f t="shared" si="10"/>
        <v>Rice milling</v>
      </c>
    </row>
    <row r="84" spans="1:9" ht="12.75">
      <c r="A84" s="20">
        <v>141700</v>
      </c>
      <c r="B84" s="20" t="s">
        <v>150</v>
      </c>
      <c r="C84" s="21">
        <v>-0.06505325388528921</v>
      </c>
      <c r="D84" s="20">
        <v>95</v>
      </c>
      <c r="E84" s="21">
        <v>-0.14310649177158624</v>
      </c>
      <c r="F84" s="20">
        <v>163</v>
      </c>
      <c r="G84" s="21">
        <v>-0.18506872608991734</v>
      </c>
      <c r="H84" s="20">
        <v>240</v>
      </c>
      <c r="I84" s="2" t="str">
        <f t="shared" si="10"/>
        <v>Wet corn milling</v>
      </c>
    </row>
    <row r="85" spans="1:9" ht="12.75">
      <c r="A85" s="20">
        <v>141801</v>
      </c>
      <c r="B85" s="20" t="s">
        <v>151</v>
      </c>
      <c r="C85" s="21">
        <v>-0.07244617727286405</v>
      </c>
      <c r="D85" s="20">
        <v>110</v>
      </c>
      <c r="E85" s="21">
        <v>-0.07887322464977492</v>
      </c>
      <c r="F85" s="20">
        <v>115</v>
      </c>
      <c r="G85" s="21">
        <v>0.04431527316103007</v>
      </c>
      <c r="H85" s="20">
        <v>63</v>
      </c>
      <c r="I85" s="2" t="str">
        <f t="shared" si="10"/>
        <v>Bread, cake, and related products</v>
      </c>
    </row>
    <row r="86" spans="1:9" ht="12.75">
      <c r="A86" s="20">
        <v>141802</v>
      </c>
      <c r="B86" s="20" t="s">
        <v>152</v>
      </c>
      <c r="C86" s="21">
        <v>-0.10696069057920474</v>
      </c>
      <c r="D86" s="20">
        <v>244</v>
      </c>
      <c r="E86" s="21">
        <v>-0.21215105230222978</v>
      </c>
      <c r="F86" s="20">
        <v>263</v>
      </c>
      <c r="G86" s="21">
        <v>-0.09604844690683817</v>
      </c>
      <c r="H86" s="20">
        <v>114</v>
      </c>
      <c r="I86" s="2" t="str">
        <f t="shared" si="10"/>
        <v>Cookies and crackers</v>
      </c>
    </row>
    <row r="87" spans="1:9" ht="12.75">
      <c r="A87" s="20">
        <v>141803</v>
      </c>
      <c r="B87" s="20" t="s">
        <v>153</v>
      </c>
      <c r="C87" s="21">
        <v>-0.11696968092007269</v>
      </c>
      <c r="D87" s="20">
        <v>346</v>
      </c>
      <c r="E87" s="21">
        <v>-0.25015688428507976</v>
      </c>
      <c r="F87" s="20">
        <v>373</v>
      </c>
      <c r="G87" s="21">
        <v>-0.15521356494166957</v>
      </c>
      <c r="H87" s="20">
        <v>167</v>
      </c>
      <c r="I87" s="2" t="str">
        <f t="shared" si="10"/>
        <v>Frozen bakery products, except bread</v>
      </c>
    </row>
    <row r="88" spans="1:9" ht="12.75">
      <c r="A88" s="20">
        <v>141900</v>
      </c>
      <c r="B88" s="20" t="s">
        <v>154</v>
      </c>
      <c r="C88" s="21">
        <v>-0.0426646901828558</v>
      </c>
      <c r="D88" s="20">
        <v>68</v>
      </c>
      <c r="E88" s="21">
        <v>-0.07651932734312679</v>
      </c>
      <c r="F88" s="20">
        <v>114</v>
      </c>
      <c r="G88" s="21">
        <v>-0.11050430314260538</v>
      </c>
      <c r="H88" s="20">
        <v>122</v>
      </c>
      <c r="I88" s="2" t="str">
        <f t="shared" si="10"/>
        <v>Sugar</v>
      </c>
    </row>
    <row r="89" spans="1:9" ht="12.75">
      <c r="A89" s="20">
        <v>142002</v>
      </c>
      <c r="B89" s="20" t="s">
        <v>155</v>
      </c>
      <c r="C89" s="21">
        <v>-0.11769202546246901</v>
      </c>
      <c r="D89" s="20">
        <v>363</v>
      </c>
      <c r="E89" s="21">
        <v>-0.2435355459528666</v>
      </c>
      <c r="F89" s="20">
        <v>340</v>
      </c>
      <c r="G89" s="21">
        <v>-0.1972101934134606</v>
      </c>
      <c r="H89" s="20">
        <v>286</v>
      </c>
      <c r="I89" s="2" t="str">
        <f t="shared" si="10"/>
        <v>Chocolate and cocoa products</v>
      </c>
    </row>
    <row r="90" spans="1:9" ht="12.75">
      <c r="A90" s="20">
        <v>142004</v>
      </c>
      <c r="B90" s="20" t="s">
        <v>156</v>
      </c>
      <c r="C90" s="21">
        <v>-0.11958761412927447</v>
      </c>
      <c r="D90" s="20">
        <v>401</v>
      </c>
      <c r="E90" s="21">
        <v>-0.23049396710163053</v>
      </c>
      <c r="F90" s="20">
        <v>305</v>
      </c>
      <c r="G90" s="21">
        <v>-0.14643980293720563</v>
      </c>
      <c r="H90" s="20">
        <v>153</v>
      </c>
      <c r="I90" s="2" t="str">
        <f t="shared" si="10"/>
        <v>Salted and roasted nuts and seeds</v>
      </c>
    </row>
    <row r="91" spans="1:9" ht="12.75">
      <c r="A91" s="20">
        <v>142005</v>
      </c>
      <c r="B91" s="20" t="s">
        <v>157</v>
      </c>
      <c r="C91" s="21">
        <v>-0.09943216503030163</v>
      </c>
      <c r="D91" s="20">
        <v>192</v>
      </c>
      <c r="E91" s="21">
        <v>-0.13513587813636121</v>
      </c>
      <c r="F91" s="20">
        <v>156</v>
      </c>
      <c r="G91" s="21">
        <v>0.05862704014552654</v>
      </c>
      <c r="H91" s="20">
        <v>62</v>
      </c>
      <c r="I91" s="2" t="str">
        <f t="shared" si="10"/>
        <v>Candy and other confectionery products</v>
      </c>
    </row>
    <row r="92" spans="1:9" ht="12.75">
      <c r="A92" s="20">
        <v>142101</v>
      </c>
      <c r="B92" s="20" t="s">
        <v>158</v>
      </c>
      <c r="C92" s="21">
        <v>-0.08279329216738185</v>
      </c>
      <c r="D92" s="20">
        <v>129</v>
      </c>
      <c r="E92" s="21">
        <v>-0.10952210653113253</v>
      </c>
      <c r="F92" s="20">
        <v>136</v>
      </c>
      <c r="G92" s="21">
        <v>0.027642330981191284</v>
      </c>
      <c r="H92" s="20">
        <v>69</v>
      </c>
      <c r="I92" s="2" t="str">
        <f t="shared" si="10"/>
        <v>Malt beverages</v>
      </c>
    </row>
    <row r="93" spans="1:9" ht="12.75">
      <c r="A93" s="20">
        <v>142102</v>
      </c>
      <c r="B93" s="20" t="s">
        <v>159</v>
      </c>
      <c r="C93" s="21">
        <v>-0.11805963023931104</v>
      </c>
      <c r="D93" s="20">
        <v>369</v>
      </c>
      <c r="E93" s="21">
        <v>-0.26272030967458443</v>
      </c>
      <c r="F93" s="20">
        <v>421</v>
      </c>
      <c r="G93" s="21">
        <v>-0.2163849150792344</v>
      </c>
      <c r="H93" s="20">
        <v>435</v>
      </c>
      <c r="I93" s="2" t="str">
        <f t="shared" si="10"/>
        <v>Malt</v>
      </c>
    </row>
    <row r="94" spans="1:9" ht="12.75">
      <c r="A94" s="20">
        <v>142103</v>
      </c>
      <c r="B94" s="20" t="s">
        <v>160</v>
      </c>
      <c r="C94" s="21">
        <v>-0.10824054352157597</v>
      </c>
      <c r="D94" s="20">
        <v>255</v>
      </c>
      <c r="E94" s="21">
        <v>-0.19039300140582927</v>
      </c>
      <c r="F94" s="20">
        <v>233</v>
      </c>
      <c r="G94" s="21">
        <v>-0.05927970155120861</v>
      </c>
      <c r="H94" s="20">
        <v>98</v>
      </c>
      <c r="I94" s="2" t="str">
        <f t="shared" si="10"/>
        <v>Wines, brandy, and brandy spirits</v>
      </c>
    </row>
    <row r="95" spans="1:9" ht="12.75">
      <c r="A95" s="20">
        <v>142104</v>
      </c>
      <c r="B95" s="20" t="s">
        <v>161</v>
      </c>
      <c r="C95" s="21">
        <v>-0.10732024257388836</v>
      </c>
      <c r="D95" s="20">
        <v>248</v>
      </c>
      <c r="E95" s="21">
        <v>-0.2377575986288192</v>
      </c>
      <c r="F95" s="20">
        <v>327</v>
      </c>
      <c r="G95" s="21">
        <v>-0.1555859831454999</v>
      </c>
      <c r="H95" s="20">
        <v>168</v>
      </c>
      <c r="I95" s="2" t="str">
        <f t="shared" si="10"/>
        <v>Distilled and blended liquors</v>
      </c>
    </row>
    <row r="96" spans="1:9" ht="12.75">
      <c r="A96" s="20">
        <v>142200</v>
      </c>
      <c r="B96" s="20" t="s">
        <v>104</v>
      </c>
      <c r="C96" s="21">
        <v>-0.08417952309763939</v>
      </c>
      <c r="D96" s="20">
        <v>134</v>
      </c>
      <c r="E96" s="21">
        <v>-0.00830351305873878</v>
      </c>
      <c r="F96" s="20">
        <v>88</v>
      </c>
      <c r="G96" s="21">
        <v>0.25451442667627244</v>
      </c>
      <c r="H96" s="20">
        <v>38</v>
      </c>
      <c r="I96" s="2" t="str">
        <f t="shared" si="10"/>
        <v>Bottled and canned soft drinks</v>
      </c>
    </row>
    <row r="97" spans="1:9" ht="12.75">
      <c r="A97" s="20">
        <v>142300</v>
      </c>
      <c r="B97" s="20" t="s">
        <v>162</v>
      </c>
      <c r="C97" s="21">
        <v>-0.10637569746277778</v>
      </c>
      <c r="D97" s="20">
        <v>237</v>
      </c>
      <c r="E97" s="21">
        <v>-0.2032905345666237</v>
      </c>
      <c r="F97" s="20">
        <v>249</v>
      </c>
      <c r="G97" s="21">
        <v>-0.17169494404675803</v>
      </c>
      <c r="H97" s="20">
        <v>197</v>
      </c>
      <c r="I97" s="2" t="str">
        <f t="shared" si="10"/>
        <v>Flavoring extracts and flavoring syrups, n.e.c.</v>
      </c>
    </row>
    <row r="98" spans="1:9" ht="12.75">
      <c r="A98" s="20">
        <v>142400</v>
      </c>
      <c r="B98" s="20" t="s">
        <v>163</v>
      </c>
      <c r="C98" s="21">
        <v>-0.11989256377742646</v>
      </c>
      <c r="D98" s="20">
        <v>403</v>
      </c>
      <c r="E98" s="21">
        <v>-0.26132381160220863</v>
      </c>
      <c r="F98" s="20">
        <v>416</v>
      </c>
      <c r="G98" s="21">
        <v>-0.2163849150792344</v>
      </c>
      <c r="H98" s="20">
        <v>435</v>
      </c>
      <c r="I98" s="2" t="str">
        <f t="shared" si="10"/>
        <v>Cottonseed oil mills</v>
      </c>
    </row>
    <row r="99" spans="1:9" ht="12.75">
      <c r="A99" s="20">
        <v>142500</v>
      </c>
      <c r="B99" s="20" t="s">
        <v>164</v>
      </c>
      <c r="C99" s="21">
        <v>-0.08967436212145885</v>
      </c>
      <c r="D99" s="20">
        <v>158</v>
      </c>
      <c r="E99" s="21">
        <v>-0.017257561622037877</v>
      </c>
      <c r="F99" s="20">
        <v>91</v>
      </c>
      <c r="G99" s="21">
        <v>-0.21465578308479608</v>
      </c>
      <c r="H99" s="20">
        <v>383</v>
      </c>
      <c r="I99" s="2" t="str">
        <f t="shared" si="10"/>
        <v>Soybean oil mills</v>
      </c>
    </row>
    <row r="100" spans="1:9" ht="12.75">
      <c r="A100" s="20">
        <v>142600</v>
      </c>
      <c r="B100" s="20" t="s">
        <v>165</v>
      </c>
      <c r="C100" s="21">
        <v>-0.1178410535977047</v>
      </c>
      <c r="D100" s="20">
        <v>366</v>
      </c>
      <c r="E100" s="21">
        <v>-0.2342386518537523</v>
      </c>
      <c r="F100" s="20">
        <v>318</v>
      </c>
      <c r="G100" s="21">
        <v>-0.1798578058597858</v>
      </c>
      <c r="H100" s="20">
        <v>223</v>
      </c>
      <c r="I100" s="2" t="str">
        <f t="shared" si="10"/>
        <v>Vegetable oil mills, n.e.c.</v>
      </c>
    </row>
    <row r="101" spans="1:9" ht="12.75">
      <c r="A101" s="20">
        <v>142700</v>
      </c>
      <c r="B101" s="20" t="s">
        <v>166</v>
      </c>
      <c r="C101" s="21">
        <v>-0.10184411076899559</v>
      </c>
      <c r="D101" s="20">
        <v>203</v>
      </c>
      <c r="E101" s="21">
        <v>-0.21292462349652633</v>
      </c>
      <c r="F101" s="20">
        <v>265</v>
      </c>
      <c r="G101" s="21">
        <v>-0.2163849150792344</v>
      </c>
      <c r="H101" s="20">
        <v>435</v>
      </c>
      <c r="I101" s="2" t="str">
        <f t="shared" si="10"/>
        <v>Animal and marine fats and oils</v>
      </c>
    </row>
    <row r="102" spans="1:9" ht="12.75">
      <c r="A102" s="20">
        <v>142800</v>
      </c>
      <c r="B102" s="20" t="s">
        <v>167</v>
      </c>
      <c r="C102" s="21">
        <v>-0.10468432335839424</v>
      </c>
      <c r="D102" s="20">
        <v>221</v>
      </c>
      <c r="E102" s="21">
        <v>-0.16256687518269125</v>
      </c>
      <c r="F102" s="20">
        <v>186</v>
      </c>
      <c r="G102" s="21">
        <v>-0.04377826106981043</v>
      </c>
      <c r="H102" s="20">
        <v>89</v>
      </c>
      <c r="I102" s="2" t="str">
        <f t="shared" si="10"/>
        <v>Roasted coffee</v>
      </c>
    </row>
    <row r="103" spans="1:9" ht="12.75">
      <c r="A103" s="20">
        <v>142900</v>
      </c>
      <c r="B103" s="20" t="s">
        <v>168</v>
      </c>
      <c r="C103" s="21">
        <v>-0.10471486368359612</v>
      </c>
      <c r="D103" s="20">
        <v>222</v>
      </c>
      <c r="E103" s="21">
        <v>-0.1693465567091602</v>
      </c>
      <c r="F103" s="20">
        <v>201</v>
      </c>
      <c r="G103" s="21">
        <v>-0.10352688896864923</v>
      </c>
      <c r="H103" s="20">
        <v>119</v>
      </c>
      <c r="I103" s="2" t="str">
        <f t="shared" si="10"/>
        <v>Edible fats and oils, n.e.c.</v>
      </c>
    </row>
    <row r="104" spans="1:9" ht="12.75">
      <c r="A104" s="20">
        <v>143000</v>
      </c>
      <c r="B104" s="20" t="s">
        <v>169</v>
      </c>
      <c r="C104" s="21">
        <v>-0.12345570008605046</v>
      </c>
      <c r="D104" s="20">
        <v>473</v>
      </c>
      <c r="E104" s="21">
        <v>-0.27681459097578137</v>
      </c>
      <c r="F104" s="20">
        <v>477</v>
      </c>
      <c r="G104" s="21">
        <v>-0.2106168097011883</v>
      </c>
      <c r="H104" s="20">
        <v>356</v>
      </c>
      <c r="I104" s="2" t="str">
        <f t="shared" si="10"/>
        <v>Manufactured ice</v>
      </c>
    </row>
    <row r="105" spans="1:9" ht="12.75">
      <c r="A105" s="20">
        <v>143100</v>
      </c>
      <c r="B105" s="20" t="s">
        <v>170</v>
      </c>
      <c r="C105" s="21">
        <v>-0.12009020283514771</v>
      </c>
      <c r="D105" s="20">
        <v>409</v>
      </c>
      <c r="E105" s="21">
        <v>-0.263039325796726</v>
      </c>
      <c r="F105" s="20">
        <v>424</v>
      </c>
      <c r="G105" s="21">
        <v>-0.1864339647712128</v>
      </c>
      <c r="H105" s="20">
        <v>248</v>
      </c>
      <c r="I105" s="2" t="str">
        <f t="shared" si="10"/>
        <v>Macaroni, spaghetti, vermicelli, and noodles</v>
      </c>
    </row>
    <row r="106" spans="1:9" ht="12.75">
      <c r="A106" s="20">
        <v>143201</v>
      </c>
      <c r="B106" s="20" t="s">
        <v>171</v>
      </c>
      <c r="C106" s="21">
        <v>-0.0941519717064716</v>
      </c>
      <c r="D106" s="20">
        <v>168</v>
      </c>
      <c r="E106" s="21">
        <v>-0.1820754090693004</v>
      </c>
      <c r="F106" s="20">
        <v>221</v>
      </c>
      <c r="G106" s="21">
        <v>-0.04284728873526197</v>
      </c>
      <c r="H106" s="20">
        <v>88</v>
      </c>
      <c r="I106" s="2" t="str">
        <f t="shared" si="10"/>
        <v>Potato chips and similar snacks</v>
      </c>
    </row>
    <row r="107" spans="1:9" ht="12.75">
      <c r="A107" s="20">
        <v>143202</v>
      </c>
      <c r="B107" s="20" t="s">
        <v>131</v>
      </c>
      <c r="C107" s="21">
        <v>-0.08177754876286426</v>
      </c>
      <c r="D107" s="20">
        <v>125</v>
      </c>
      <c r="E107" s="21">
        <v>-0.07614161593934551</v>
      </c>
      <c r="F107" s="20">
        <v>113</v>
      </c>
      <c r="G107" s="21">
        <v>0.130138657357125</v>
      </c>
      <c r="H107" s="20">
        <v>50</v>
      </c>
      <c r="I107" s="2" t="str">
        <f t="shared" si="10"/>
        <v>Food preparations, n.e.c.</v>
      </c>
    </row>
    <row r="108" spans="1:9" ht="12.75">
      <c r="A108" s="20">
        <v>150101</v>
      </c>
      <c r="B108" s="20" t="s">
        <v>172</v>
      </c>
      <c r="C108" s="21">
        <v>-0.11041842353527759</v>
      </c>
      <c r="D108" s="20">
        <v>272</v>
      </c>
      <c r="E108" s="21">
        <v>-0.14617987969723234</v>
      </c>
      <c r="F108" s="20">
        <v>168</v>
      </c>
      <c r="G108" s="21">
        <v>0.0652458722937423</v>
      </c>
      <c r="H108" s="20">
        <v>61</v>
      </c>
      <c r="I108" s="2" t="str">
        <f t="shared" si="10"/>
        <v>Cigarettes</v>
      </c>
    </row>
    <row r="109" spans="1:9" ht="12.75">
      <c r="A109" s="20">
        <v>150102</v>
      </c>
      <c r="B109" s="20" t="s">
        <v>173</v>
      </c>
      <c r="C109" s="21">
        <v>-0.12252221573848156</v>
      </c>
      <c r="D109" s="20">
        <v>454</v>
      </c>
      <c r="E109" s="21">
        <v>-0.2722702141454255</v>
      </c>
      <c r="F109" s="20">
        <v>460</v>
      </c>
      <c r="G109" s="21">
        <v>-0.20101231295382135</v>
      </c>
      <c r="H109" s="20">
        <v>293</v>
      </c>
      <c r="I109" s="2" t="str">
        <f t="shared" si="10"/>
        <v>Cigars</v>
      </c>
    </row>
    <row r="110" spans="1:9" ht="12.75">
      <c r="A110" s="20">
        <v>150103</v>
      </c>
      <c r="B110" s="20" t="s">
        <v>174</v>
      </c>
      <c r="C110" s="21">
        <v>-0.12344119351914788</v>
      </c>
      <c r="D110" s="20">
        <v>471</v>
      </c>
      <c r="E110" s="21">
        <v>-0.2736231735608371</v>
      </c>
      <c r="F110" s="20">
        <v>470</v>
      </c>
      <c r="G110" s="21">
        <v>-0.20386505968921204</v>
      </c>
      <c r="H110" s="20">
        <v>313</v>
      </c>
      <c r="I110" s="2" t="str">
        <f t="shared" si="10"/>
        <v>Chewing and smoking tobacco and snuff</v>
      </c>
    </row>
    <row r="111" spans="1:9" ht="12.75">
      <c r="A111" s="20">
        <v>150200</v>
      </c>
      <c r="B111" s="20" t="s">
        <v>175</v>
      </c>
      <c r="C111" s="21">
        <v>-0.11812996265722892</v>
      </c>
      <c r="D111" s="20">
        <v>371</v>
      </c>
      <c r="E111" s="21">
        <v>-0.21979429612834933</v>
      </c>
      <c r="F111" s="20">
        <v>282</v>
      </c>
      <c r="G111" s="21">
        <v>-0.2163849150792344</v>
      </c>
      <c r="H111" s="20">
        <v>435</v>
      </c>
      <c r="I111" s="2" t="str">
        <f t="shared" si="10"/>
        <v>Tobacco stemming and redrying</v>
      </c>
    </row>
    <row r="112" spans="1:9" ht="12.75">
      <c r="A112" s="20">
        <v>160100</v>
      </c>
      <c r="B112" s="20" t="s">
        <v>113</v>
      </c>
      <c r="C112" s="21">
        <v>-0.012928587122960997</v>
      </c>
      <c r="D112" s="20">
        <v>54</v>
      </c>
      <c r="E112" s="21">
        <v>0.2727302686409293</v>
      </c>
      <c r="F112" s="20">
        <v>42</v>
      </c>
      <c r="G112" s="21">
        <v>-0.1680008476160579</v>
      </c>
      <c r="H112" s="20">
        <v>191</v>
      </c>
      <c r="I112" s="2" t="str">
        <f t="shared" si="10"/>
        <v>Broadwoven fabric mills and fabric finishing plants</v>
      </c>
    </row>
    <row r="113" spans="1:9" ht="12.75">
      <c r="A113" s="20">
        <v>160200</v>
      </c>
      <c r="B113" s="20" t="s">
        <v>176</v>
      </c>
      <c r="C113" s="21">
        <v>-0.1191783539811305</v>
      </c>
      <c r="D113" s="20">
        <v>391</v>
      </c>
      <c r="E113" s="21">
        <v>-0.26055142224055927</v>
      </c>
      <c r="F113" s="20">
        <v>414</v>
      </c>
      <c r="G113" s="21">
        <v>-0.2136214098631486</v>
      </c>
      <c r="H113" s="20">
        <v>373</v>
      </c>
      <c r="I113" s="2" t="str">
        <f t="shared" si="10"/>
        <v>Narrow fabric mills</v>
      </c>
    </row>
    <row r="114" spans="1:9" ht="12.75">
      <c r="A114" s="20">
        <v>160300</v>
      </c>
      <c r="B114" s="20" t="s">
        <v>177</v>
      </c>
      <c r="C114" s="21">
        <v>-0.09467859353613096</v>
      </c>
      <c r="D114" s="20">
        <v>172</v>
      </c>
      <c r="E114" s="21">
        <v>-0.043190098110702436</v>
      </c>
      <c r="F114" s="20">
        <v>100</v>
      </c>
      <c r="G114" s="21">
        <v>-0.2120280312647809</v>
      </c>
      <c r="H114" s="20">
        <v>363</v>
      </c>
      <c r="I114" s="2" t="str">
        <f t="shared" si="10"/>
        <v>Yarn mills and finishing of textiles, n.e.c.</v>
      </c>
    </row>
    <row r="115" spans="1:9" ht="12.75">
      <c r="A115" s="20">
        <v>160400</v>
      </c>
      <c r="B115" s="20" t="s">
        <v>178</v>
      </c>
      <c r="C115" s="21">
        <v>-0.11860594005301427</v>
      </c>
      <c r="D115" s="20">
        <v>378</v>
      </c>
      <c r="E115" s="21">
        <v>-0.2586805226821802</v>
      </c>
      <c r="F115" s="20">
        <v>405</v>
      </c>
      <c r="G115" s="21">
        <v>-0.21528099814095952</v>
      </c>
      <c r="H115" s="20">
        <v>395</v>
      </c>
      <c r="I115" s="2" t="str">
        <f t="shared" si="10"/>
        <v>Thread mills</v>
      </c>
    </row>
    <row r="116" spans="1:9" ht="12.75">
      <c r="A116" s="20">
        <v>170100</v>
      </c>
      <c r="B116" s="20" t="s">
        <v>179</v>
      </c>
      <c r="C116" s="21">
        <v>-0.08177330257531686</v>
      </c>
      <c r="D116" s="20">
        <v>124</v>
      </c>
      <c r="E116" s="21">
        <v>-0.10272169781144488</v>
      </c>
      <c r="F116" s="20">
        <v>132</v>
      </c>
      <c r="G116" s="21">
        <v>-0.008106731039533317</v>
      </c>
      <c r="H116" s="20">
        <v>78</v>
      </c>
      <c r="I116" s="2" t="str">
        <f t="shared" si="10"/>
        <v>Carpets and rugs</v>
      </c>
    </row>
    <row r="117" spans="1:9" ht="12.75">
      <c r="A117" s="20">
        <v>170600</v>
      </c>
      <c r="B117" s="20" t="s">
        <v>180</v>
      </c>
      <c r="C117" s="21">
        <v>-0.11181989397922615</v>
      </c>
      <c r="D117" s="20">
        <v>290</v>
      </c>
      <c r="E117" s="21">
        <v>-0.24047038681678187</v>
      </c>
      <c r="F117" s="20">
        <v>332</v>
      </c>
      <c r="G117" s="21">
        <v>-0.21636263785684245</v>
      </c>
      <c r="H117" s="20">
        <v>430</v>
      </c>
      <c r="I117" s="2" t="str">
        <f t="shared" si="10"/>
        <v>Coated fabrics, not rubberized</v>
      </c>
    </row>
    <row r="118" spans="1:9" ht="12.75">
      <c r="A118" s="20">
        <v>170700</v>
      </c>
      <c r="B118" s="20" t="s">
        <v>181</v>
      </c>
      <c r="C118" s="21">
        <v>-0.1200629060402976</v>
      </c>
      <c r="D118" s="20">
        <v>408</v>
      </c>
      <c r="E118" s="21">
        <v>-0.25993073701817293</v>
      </c>
      <c r="F118" s="20">
        <v>411</v>
      </c>
      <c r="G118" s="21">
        <v>-0.2163849150792344</v>
      </c>
      <c r="H118" s="20">
        <v>435</v>
      </c>
      <c r="I118" s="2" t="str">
        <f t="shared" si="10"/>
        <v>Tire cord and fabrics</v>
      </c>
    </row>
    <row r="119" spans="1:9" ht="12.75">
      <c r="A119" s="20">
        <v>170900</v>
      </c>
      <c r="B119" s="20" t="s">
        <v>182</v>
      </c>
      <c r="C119" s="21">
        <v>-0.12208044847100626</v>
      </c>
      <c r="D119" s="20">
        <v>444</v>
      </c>
      <c r="E119" s="21">
        <v>-0.2708540956296466</v>
      </c>
      <c r="F119" s="20">
        <v>451</v>
      </c>
      <c r="G119" s="21">
        <v>-0.21262907417023974</v>
      </c>
      <c r="H119" s="20">
        <v>365</v>
      </c>
      <c r="I119" s="2" t="str">
        <f t="shared" si="10"/>
        <v>Cordage and twine</v>
      </c>
    </row>
    <row r="120" spans="1:9" ht="12.75">
      <c r="A120" s="20">
        <v>171001</v>
      </c>
      <c r="B120" s="20" t="s">
        <v>183</v>
      </c>
      <c r="C120" s="21">
        <v>-0.09644394885494147</v>
      </c>
      <c r="D120" s="20">
        <v>175</v>
      </c>
      <c r="E120" s="21">
        <v>-0.21591127414683708</v>
      </c>
      <c r="F120" s="20">
        <v>276</v>
      </c>
      <c r="G120" s="21">
        <v>-0.20606914334560958</v>
      </c>
      <c r="H120" s="20">
        <v>325</v>
      </c>
      <c r="I120" s="2" t="str">
        <f t="shared" si="10"/>
        <v>Nonwoven fabrics</v>
      </c>
    </row>
    <row r="121" spans="1:9" ht="12.75">
      <c r="A121" s="20">
        <v>171100</v>
      </c>
      <c r="B121" s="20" t="s">
        <v>184</v>
      </c>
      <c r="C121" s="21">
        <v>-0.11023300638714582</v>
      </c>
      <c r="D121" s="20">
        <v>271</v>
      </c>
      <c r="E121" s="21">
        <v>-0.2359490784644796</v>
      </c>
      <c r="F121" s="20">
        <v>322</v>
      </c>
      <c r="G121" s="21">
        <v>-0.21593146315500145</v>
      </c>
      <c r="H121" s="20">
        <v>409</v>
      </c>
      <c r="I121" s="2" t="str">
        <f t="shared" si="10"/>
        <v>Textile goods, n.e.c.</v>
      </c>
    </row>
    <row r="122" spans="1:9" ht="12.75">
      <c r="A122" s="20">
        <v>180101</v>
      </c>
      <c r="B122" s="20" t="s">
        <v>185</v>
      </c>
      <c r="C122" s="21">
        <v>-0.11757910043834092</v>
      </c>
      <c r="D122" s="20">
        <v>361</v>
      </c>
      <c r="E122" s="21">
        <v>-0.25161177947361985</v>
      </c>
      <c r="F122" s="20">
        <v>379</v>
      </c>
      <c r="G122" s="21">
        <v>-0.16376236709379197</v>
      </c>
      <c r="H122" s="20">
        <v>187</v>
      </c>
      <c r="I122" s="2" t="str">
        <f t="shared" si="10"/>
        <v>Women's hosiery, except socks</v>
      </c>
    </row>
    <row r="123" spans="1:9" ht="12.75">
      <c r="A123" s="20">
        <v>180102</v>
      </c>
      <c r="B123" s="20" t="s">
        <v>186</v>
      </c>
      <c r="C123" s="21">
        <v>-0.12055400427990941</v>
      </c>
      <c r="D123" s="20">
        <v>419</v>
      </c>
      <c r="E123" s="21">
        <v>-0.2653935212688496</v>
      </c>
      <c r="F123" s="20">
        <v>432</v>
      </c>
      <c r="G123" s="21">
        <v>-0.1866921948693274</v>
      </c>
      <c r="H123" s="20">
        <v>249</v>
      </c>
      <c r="I123" s="2" t="str">
        <f t="shared" si="10"/>
        <v>Hosiery, n.e.c.</v>
      </c>
    </row>
    <row r="124" spans="1:9" ht="12.75">
      <c r="A124" s="20">
        <v>180300</v>
      </c>
      <c r="B124" s="20" t="s">
        <v>187</v>
      </c>
      <c r="C124" s="21">
        <v>-0.06912539678152184</v>
      </c>
      <c r="D124" s="20">
        <v>102</v>
      </c>
      <c r="E124" s="21">
        <v>-0.08849288684675909</v>
      </c>
      <c r="F124" s="20">
        <v>124</v>
      </c>
      <c r="G124" s="21">
        <v>-0.2095995502890646</v>
      </c>
      <c r="H124" s="20">
        <v>349</v>
      </c>
      <c r="I124" s="2" t="str">
        <f t="shared" si="10"/>
        <v>Knit fabric mills</v>
      </c>
    </row>
    <row r="125" spans="1:9" ht="12.75">
      <c r="A125" s="20">
        <v>180400</v>
      </c>
      <c r="B125" s="20" t="s">
        <v>54</v>
      </c>
      <c r="C125" s="21">
        <v>0.012211351114285424</v>
      </c>
      <c r="D125" s="20">
        <v>49</v>
      </c>
      <c r="E125" s="21">
        <v>0.5248230747414568</v>
      </c>
      <c r="F125" s="20">
        <v>31</v>
      </c>
      <c r="G125" s="21">
        <v>1.2738047019217733</v>
      </c>
      <c r="H125" s="20">
        <v>15</v>
      </c>
      <c r="I125" s="2" t="str">
        <f t="shared" si="10"/>
        <v>Apparel made from purchased materials</v>
      </c>
    </row>
    <row r="126" spans="1:9" ht="12.75">
      <c r="A126" s="20">
        <v>190100</v>
      </c>
      <c r="B126" s="20" t="s">
        <v>188</v>
      </c>
      <c r="C126" s="21">
        <v>-0.12101485154962702</v>
      </c>
      <c r="D126" s="20">
        <v>424</v>
      </c>
      <c r="E126" s="21">
        <v>-0.26300259152137406</v>
      </c>
      <c r="F126" s="20">
        <v>423</v>
      </c>
      <c r="G126" s="21">
        <v>-0.18554587605165682</v>
      </c>
      <c r="H126" s="20">
        <v>244</v>
      </c>
      <c r="I126" s="2" t="str">
        <f t="shared" si="10"/>
        <v>Curtains and draperies</v>
      </c>
    </row>
    <row r="127" spans="1:9" ht="12.75">
      <c r="A127" s="20">
        <v>190200</v>
      </c>
      <c r="B127" s="20" t="s">
        <v>189</v>
      </c>
      <c r="C127" s="21">
        <v>-0.1045461326777032</v>
      </c>
      <c r="D127" s="20">
        <v>220</v>
      </c>
      <c r="E127" s="21">
        <v>-0.1782914126792425</v>
      </c>
      <c r="F127" s="20">
        <v>212</v>
      </c>
      <c r="G127" s="21">
        <v>-0.04681300781856337</v>
      </c>
      <c r="H127" s="20">
        <v>92</v>
      </c>
      <c r="I127" s="2" t="str">
        <f t="shared" si="10"/>
        <v>Housefurnishings, n.e.c.</v>
      </c>
    </row>
    <row r="128" spans="1:9" ht="12.75">
      <c r="A128" s="20">
        <v>190301</v>
      </c>
      <c r="B128" s="20" t="s">
        <v>190</v>
      </c>
      <c r="C128" s="21">
        <v>-0.12262228004112989</v>
      </c>
      <c r="D128" s="20">
        <v>455</v>
      </c>
      <c r="E128" s="21">
        <v>-0.2711972025114717</v>
      </c>
      <c r="F128" s="20">
        <v>453</v>
      </c>
      <c r="G128" s="21">
        <v>-0.20893632842858628</v>
      </c>
      <c r="H128" s="20">
        <v>343</v>
      </c>
      <c r="I128" s="2" t="str">
        <f t="shared" si="10"/>
        <v>Textile bags</v>
      </c>
    </row>
    <row r="129" spans="1:9" ht="12.75">
      <c r="A129" s="20">
        <v>190302</v>
      </c>
      <c r="B129" s="20" t="s">
        <v>191</v>
      </c>
      <c r="C129" s="21">
        <v>-0.11892846816452507</v>
      </c>
      <c r="D129" s="20">
        <v>385</v>
      </c>
      <c r="E129" s="21">
        <v>-0.265991104081518</v>
      </c>
      <c r="F129" s="20">
        <v>435</v>
      </c>
      <c r="G129" s="21">
        <v>-0.2105102927775075</v>
      </c>
      <c r="H129" s="20">
        <v>355</v>
      </c>
      <c r="I129" s="2" t="str">
        <f t="shared" si="10"/>
        <v>Canvas and related products</v>
      </c>
    </row>
    <row r="130" spans="1:9" ht="12.75">
      <c r="A130" s="20">
        <v>190303</v>
      </c>
      <c r="B130" s="20" t="s">
        <v>192</v>
      </c>
      <c r="C130" s="21">
        <v>-0.12115040379701629</v>
      </c>
      <c r="D130" s="20">
        <v>429</v>
      </c>
      <c r="E130" s="21">
        <v>-0.2661526772814325</v>
      </c>
      <c r="F130" s="20">
        <v>436</v>
      </c>
      <c r="G130" s="21">
        <v>-0.20635798499683652</v>
      </c>
      <c r="H130" s="20">
        <v>329</v>
      </c>
      <c r="I130" s="2" t="str">
        <f t="shared" si="10"/>
        <v>Pleating and stitching</v>
      </c>
    </row>
    <row r="131" spans="1:9" ht="12.75">
      <c r="A131" s="20">
        <v>190304</v>
      </c>
      <c r="B131" s="20" t="s">
        <v>193</v>
      </c>
      <c r="C131" s="21">
        <v>-0.10233489176340473</v>
      </c>
      <c r="D131" s="20">
        <v>205</v>
      </c>
      <c r="E131" s="21">
        <v>-0.17965669073268584</v>
      </c>
      <c r="F131" s="20">
        <v>216</v>
      </c>
      <c r="G131" s="21">
        <v>-0.1924563122083824</v>
      </c>
      <c r="H131" s="20">
        <v>270</v>
      </c>
      <c r="I131" s="2" t="str">
        <f t="shared" si="10"/>
        <v>Automotive and apparel trimmings</v>
      </c>
    </row>
    <row r="132" spans="1:9" ht="12.75">
      <c r="A132" s="20">
        <v>190305</v>
      </c>
      <c r="B132" s="20" t="s">
        <v>194</v>
      </c>
      <c r="C132" s="21">
        <v>-0.12357740603162495</v>
      </c>
      <c r="D132" s="20">
        <v>476</v>
      </c>
      <c r="E132" s="21">
        <v>-0.27749896304420707</v>
      </c>
      <c r="F132" s="20">
        <v>478</v>
      </c>
      <c r="G132" s="21">
        <v>-0.2158620734108275</v>
      </c>
      <c r="H132" s="20">
        <v>407</v>
      </c>
      <c r="I132" s="2" t="str">
        <f t="shared" si="10"/>
        <v>Schiffli machine embroideries</v>
      </c>
    </row>
    <row r="133" spans="1:9" ht="12.75">
      <c r="A133" s="20">
        <v>190306</v>
      </c>
      <c r="B133" s="20" t="s">
        <v>195</v>
      </c>
      <c r="C133" s="21">
        <v>-0.1158062190520241</v>
      </c>
      <c r="D133" s="20">
        <v>330</v>
      </c>
      <c r="E133" s="21">
        <v>-0.23310191150064155</v>
      </c>
      <c r="F133" s="20">
        <v>314</v>
      </c>
      <c r="G133" s="21">
        <v>-0.17353011885167904</v>
      </c>
      <c r="H133" s="20">
        <v>200</v>
      </c>
      <c r="I133" s="2" t="str">
        <f t="shared" si="10"/>
        <v>Fabricated textile products, n.e.c.</v>
      </c>
    </row>
    <row r="134" spans="1:9" ht="12.75">
      <c r="A134" s="20">
        <v>200100</v>
      </c>
      <c r="B134" s="20" t="s">
        <v>196</v>
      </c>
      <c r="C134" s="21">
        <v>-0.08609098089431376</v>
      </c>
      <c r="D134" s="20">
        <v>141</v>
      </c>
      <c r="E134" s="21">
        <v>-0.11991062197717868</v>
      </c>
      <c r="F134" s="20">
        <v>148</v>
      </c>
      <c r="G134" s="21">
        <v>-0.2163849150792344</v>
      </c>
      <c r="H134" s="20">
        <v>435</v>
      </c>
      <c r="I134" s="2" t="str">
        <f t="shared" si="10"/>
        <v>Logging</v>
      </c>
    </row>
    <row r="135" spans="1:9" ht="12.75">
      <c r="A135" s="20">
        <v>200200</v>
      </c>
      <c r="B135" s="20" t="s">
        <v>197</v>
      </c>
      <c r="C135" s="21">
        <v>-0.029847375604417265</v>
      </c>
      <c r="D135" s="20">
        <v>63</v>
      </c>
      <c r="E135" s="21">
        <v>0.01766918552531966</v>
      </c>
      <c r="F135" s="20">
        <v>81</v>
      </c>
      <c r="G135" s="21">
        <v>-0.215493876491388</v>
      </c>
      <c r="H135" s="20">
        <v>400</v>
      </c>
      <c r="I135" s="2" t="str">
        <f t="shared" si="10"/>
        <v>Sawmills and planing mills, general</v>
      </c>
    </row>
    <row r="136" spans="1:9" ht="12.75">
      <c r="A136" s="20">
        <v>200300</v>
      </c>
      <c r="B136" s="20" t="s">
        <v>198</v>
      </c>
      <c r="C136" s="21">
        <v>-0.11461423390731904</v>
      </c>
      <c r="D136" s="20">
        <v>314</v>
      </c>
      <c r="E136" s="21">
        <v>-0.25290485744304275</v>
      </c>
      <c r="F136" s="20">
        <v>386</v>
      </c>
      <c r="G136" s="21">
        <v>-0.21497205165096542</v>
      </c>
      <c r="H136" s="20">
        <v>390</v>
      </c>
      <c r="I136" s="2" t="str">
        <f t="shared" si="10"/>
        <v>Hardwood dimension and flooring mills</v>
      </c>
    </row>
    <row r="137" spans="1:9" ht="12.75">
      <c r="A137" s="20">
        <v>200400</v>
      </c>
      <c r="B137" s="20" t="s">
        <v>199</v>
      </c>
      <c r="C137" s="21">
        <v>-0.11917440552585076</v>
      </c>
      <c r="D137" s="20">
        <v>390</v>
      </c>
      <c r="E137" s="21">
        <v>-0.26586129886081644</v>
      </c>
      <c r="F137" s="20">
        <v>434</v>
      </c>
      <c r="G137" s="21">
        <v>-0.21629883228194394</v>
      </c>
      <c r="H137" s="20">
        <v>421</v>
      </c>
      <c r="I137" s="2" t="str">
        <f t="shared" si="10"/>
        <v>Special product sawmills, n.e.c.</v>
      </c>
    </row>
    <row r="138" spans="1:9" ht="12.75">
      <c r="A138" s="20">
        <v>200501</v>
      </c>
      <c r="B138" s="20" t="s">
        <v>200</v>
      </c>
      <c r="C138" s="21">
        <v>-0.087237504948789</v>
      </c>
      <c r="D138" s="20">
        <v>150</v>
      </c>
      <c r="E138" s="21">
        <v>-0.157720984471406</v>
      </c>
      <c r="F138" s="20">
        <v>179</v>
      </c>
      <c r="G138" s="21">
        <v>-0.2163849150792344</v>
      </c>
      <c r="H138" s="20">
        <v>435</v>
      </c>
      <c r="I138" s="2" t="str">
        <f t="shared" si="10"/>
        <v>Millwork</v>
      </c>
    </row>
    <row r="139" spans="1:9" ht="12.75">
      <c r="A139" s="20">
        <v>200502</v>
      </c>
      <c r="B139" s="20" t="s">
        <v>201</v>
      </c>
      <c r="C139" s="21">
        <v>-0.10280723262224495</v>
      </c>
      <c r="D139" s="20">
        <v>209</v>
      </c>
      <c r="E139" s="21">
        <v>-0.20615305380366955</v>
      </c>
      <c r="F139" s="20">
        <v>252</v>
      </c>
      <c r="G139" s="21">
        <v>-0.2163849150792344</v>
      </c>
      <c r="H139" s="20">
        <v>435</v>
      </c>
      <c r="I139" s="2" t="str">
        <f t="shared" si="10"/>
        <v>Wood kitchen cabinets</v>
      </c>
    </row>
    <row r="140" spans="1:9" ht="12.75">
      <c r="A140" s="20">
        <v>200600</v>
      </c>
      <c r="B140" s="20" t="s">
        <v>202</v>
      </c>
      <c r="C140" s="21">
        <v>-0.09424283346479455</v>
      </c>
      <c r="D140" s="20">
        <v>170</v>
      </c>
      <c r="E140" s="21">
        <v>-0.17739778475919507</v>
      </c>
      <c r="F140" s="20">
        <v>211</v>
      </c>
      <c r="G140" s="21">
        <v>-0.2163714627651421</v>
      </c>
      <c r="H140" s="20">
        <v>433</v>
      </c>
      <c r="I140" s="2" t="str">
        <f aca="true" t="shared" si="11" ref="I140:I203">+B140</f>
        <v>Veneer and plywood</v>
      </c>
    </row>
    <row r="141" spans="1:9" ht="12.75">
      <c r="A141" s="20">
        <v>200701</v>
      </c>
      <c r="B141" s="20" t="s">
        <v>203</v>
      </c>
      <c r="C141" s="21">
        <v>-0.10426114247536855</v>
      </c>
      <c r="D141" s="20">
        <v>219</v>
      </c>
      <c r="E141" s="21">
        <v>-0.22180689576063328</v>
      </c>
      <c r="F141" s="20">
        <v>289</v>
      </c>
      <c r="G141" s="21">
        <v>-0.2163849150792344</v>
      </c>
      <c r="H141" s="20">
        <v>435</v>
      </c>
      <c r="I141" s="2" t="str">
        <f t="shared" si="11"/>
        <v>Structural wood members, n.e.c.</v>
      </c>
    </row>
    <row r="142" spans="1:9" ht="12.75">
      <c r="A142" s="20">
        <v>200702</v>
      </c>
      <c r="B142" s="20" t="s">
        <v>204</v>
      </c>
      <c r="C142" s="21">
        <v>-0.1160197044718526</v>
      </c>
      <c r="D142" s="20">
        <v>331</v>
      </c>
      <c r="E142" s="21">
        <v>-0.24882644033378915</v>
      </c>
      <c r="F142" s="20">
        <v>367</v>
      </c>
      <c r="G142" s="21">
        <v>-0.21635333548148933</v>
      </c>
      <c r="H142" s="20">
        <v>428</v>
      </c>
      <c r="I142" s="2" t="str">
        <f t="shared" si="11"/>
        <v>Prefabricated wood buildings and components</v>
      </c>
    </row>
    <row r="143" spans="1:9" ht="12.75">
      <c r="A143" s="20">
        <v>200703</v>
      </c>
      <c r="B143" s="20" t="s">
        <v>205</v>
      </c>
      <c r="C143" s="21">
        <v>-0.10257010988740974</v>
      </c>
      <c r="D143" s="20">
        <v>207</v>
      </c>
      <c r="E143" s="21">
        <v>-0.1663126313090637</v>
      </c>
      <c r="F143" s="20">
        <v>195</v>
      </c>
      <c r="G143" s="21">
        <v>-0.06805692564915451</v>
      </c>
      <c r="H143" s="20">
        <v>100</v>
      </c>
      <c r="I143" s="2" t="str">
        <f t="shared" si="11"/>
        <v>Mobile homes</v>
      </c>
    </row>
    <row r="144" spans="1:9" ht="12.75">
      <c r="A144" s="20">
        <v>200800</v>
      </c>
      <c r="B144" s="20" t="s">
        <v>206</v>
      </c>
      <c r="C144" s="21">
        <v>-0.10501715300636781</v>
      </c>
      <c r="D144" s="20">
        <v>223</v>
      </c>
      <c r="E144" s="21">
        <v>-0.22828418623655383</v>
      </c>
      <c r="F144" s="20">
        <v>298</v>
      </c>
      <c r="G144" s="21">
        <v>-0.2162623087964128</v>
      </c>
      <c r="H144" s="20">
        <v>416</v>
      </c>
      <c r="I144" s="2" t="str">
        <f t="shared" si="11"/>
        <v>Wood preserving</v>
      </c>
    </row>
    <row r="145" spans="1:9" ht="12.75">
      <c r="A145" s="20">
        <v>200901</v>
      </c>
      <c r="B145" s="20" t="s">
        <v>207</v>
      </c>
      <c r="C145" s="21">
        <v>-0.11419757248527304</v>
      </c>
      <c r="D145" s="20">
        <v>311</v>
      </c>
      <c r="E145" s="21">
        <v>-0.2511070423578062</v>
      </c>
      <c r="F145" s="20">
        <v>377</v>
      </c>
      <c r="G145" s="21">
        <v>-0.2163008766092708</v>
      </c>
      <c r="H145" s="20">
        <v>422</v>
      </c>
      <c r="I145" s="2" t="str">
        <f t="shared" si="11"/>
        <v>Wood pallets and skids</v>
      </c>
    </row>
    <row r="146" spans="1:9" ht="12.75">
      <c r="A146" s="20">
        <v>200903</v>
      </c>
      <c r="B146" s="20" t="s">
        <v>208</v>
      </c>
      <c r="C146" s="21">
        <v>-0.10842861048689036</v>
      </c>
      <c r="D146" s="20">
        <v>257</v>
      </c>
      <c r="E146" s="21">
        <v>-0.22926027748613884</v>
      </c>
      <c r="F146" s="20">
        <v>300</v>
      </c>
      <c r="G146" s="21">
        <v>-0.17180613197635197</v>
      </c>
      <c r="H146" s="20">
        <v>198</v>
      </c>
      <c r="I146" s="2" t="str">
        <f t="shared" si="11"/>
        <v>Wood products, n.e.c.</v>
      </c>
    </row>
    <row r="147" spans="1:9" ht="12.75">
      <c r="A147" s="20">
        <v>200904</v>
      </c>
      <c r="B147" s="20" t="s">
        <v>209</v>
      </c>
      <c r="C147" s="21">
        <v>-0.05922191610113824</v>
      </c>
      <c r="D147" s="20">
        <v>89</v>
      </c>
      <c r="E147" s="21">
        <v>-0.13172961336469313</v>
      </c>
      <c r="F147" s="20">
        <v>154</v>
      </c>
      <c r="G147" s="21">
        <v>-0.2153279627882071</v>
      </c>
      <c r="H147" s="20">
        <v>397</v>
      </c>
      <c r="I147" s="2" t="str">
        <f t="shared" si="11"/>
        <v>Reconstituted wood products</v>
      </c>
    </row>
    <row r="148" spans="1:9" ht="12.75">
      <c r="A148" s="20">
        <v>210000</v>
      </c>
      <c r="B148" s="20" t="s">
        <v>210</v>
      </c>
      <c r="C148" s="21">
        <v>-0.11731430829672256</v>
      </c>
      <c r="D148" s="20">
        <v>355</v>
      </c>
      <c r="E148" s="21">
        <v>-0.2647712650826024</v>
      </c>
      <c r="F148" s="20">
        <v>429</v>
      </c>
      <c r="G148" s="21">
        <v>-0.21621592650042468</v>
      </c>
      <c r="H148" s="20">
        <v>413</v>
      </c>
      <c r="I148" s="2" t="str">
        <f t="shared" si="11"/>
        <v>Wood containers, n.e.c.</v>
      </c>
    </row>
    <row r="149" spans="1:9" ht="12.75">
      <c r="A149" s="20">
        <v>220101</v>
      </c>
      <c r="B149" s="20" t="s">
        <v>211</v>
      </c>
      <c r="C149" s="21">
        <v>-0.09658292765045882</v>
      </c>
      <c r="D149" s="20">
        <v>177</v>
      </c>
      <c r="E149" s="21">
        <v>-0.18587961573615958</v>
      </c>
      <c r="F149" s="20">
        <v>227</v>
      </c>
      <c r="G149" s="21">
        <v>-0.030877615033243933</v>
      </c>
      <c r="H149" s="20">
        <v>86</v>
      </c>
      <c r="I149" s="2" t="str">
        <f t="shared" si="11"/>
        <v>Wood household furniture, except upholstered</v>
      </c>
    </row>
    <row r="150" spans="1:9" ht="12.75">
      <c r="A150" s="20">
        <v>220102</v>
      </c>
      <c r="B150" s="20" t="s">
        <v>212</v>
      </c>
      <c r="C150" s="21">
        <v>-0.1207492375881383</v>
      </c>
      <c r="D150" s="20">
        <v>422</v>
      </c>
      <c r="E150" s="21">
        <v>-0.2692293471931591</v>
      </c>
      <c r="F150" s="20">
        <v>446</v>
      </c>
      <c r="G150" s="21">
        <v>-0.20646064041334433</v>
      </c>
      <c r="H150" s="20">
        <v>332</v>
      </c>
      <c r="I150" s="2" t="str">
        <f t="shared" si="11"/>
        <v>Household furniture, n.e.c.</v>
      </c>
    </row>
    <row r="151" spans="1:9" ht="12.75">
      <c r="A151" s="20">
        <v>220103</v>
      </c>
      <c r="B151" s="20" t="s">
        <v>213</v>
      </c>
      <c r="C151" s="21">
        <v>-0.12073698765668833</v>
      </c>
      <c r="D151" s="20">
        <v>421</v>
      </c>
      <c r="E151" s="21">
        <v>-0.26962469584285936</v>
      </c>
      <c r="F151" s="20">
        <v>448</v>
      </c>
      <c r="G151" s="21">
        <v>-0.21621991758837525</v>
      </c>
      <c r="H151" s="20">
        <v>414</v>
      </c>
      <c r="I151" s="2" t="str">
        <f t="shared" si="11"/>
        <v>Wood television and radio cabinets</v>
      </c>
    </row>
    <row r="152" spans="1:9" ht="12.75">
      <c r="A152" s="20">
        <v>220200</v>
      </c>
      <c r="B152" s="20" t="s">
        <v>214</v>
      </c>
      <c r="C152" s="21">
        <v>-0.11210029209917294</v>
      </c>
      <c r="D152" s="20">
        <v>293</v>
      </c>
      <c r="E152" s="21">
        <v>-0.2188062262793256</v>
      </c>
      <c r="F152" s="20">
        <v>281</v>
      </c>
      <c r="G152" s="21">
        <v>-0.09517638656723355</v>
      </c>
      <c r="H152" s="20">
        <v>112</v>
      </c>
      <c r="I152" s="2" t="str">
        <f t="shared" si="11"/>
        <v>Upholstered household furniture</v>
      </c>
    </row>
    <row r="153" spans="1:9" ht="12.75">
      <c r="A153" s="20">
        <v>220300</v>
      </c>
      <c r="B153" s="20" t="s">
        <v>215</v>
      </c>
      <c r="C153" s="21">
        <v>-0.11637544636919268</v>
      </c>
      <c r="D153" s="20">
        <v>337</v>
      </c>
      <c r="E153" s="21">
        <v>-0.24660710301254257</v>
      </c>
      <c r="F153" s="20">
        <v>354</v>
      </c>
      <c r="G153" s="21">
        <v>-0.1575056476663866</v>
      </c>
      <c r="H153" s="20">
        <v>173</v>
      </c>
      <c r="I153" s="2" t="str">
        <f t="shared" si="11"/>
        <v>Metal household furniture</v>
      </c>
    </row>
    <row r="154" spans="1:9" ht="12.75">
      <c r="A154" s="20">
        <v>220400</v>
      </c>
      <c r="B154" s="20" t="s">
        <v>216</v>
      </c>
      <c r="C154" s="21">
        <v>-0.11843047942218796</v>
      </c>
      <c r="D154" s="20">
        <v>376</v>
      </c>
      <c r="E154" s="21">
        <v>-0.24911742023783753</v>
      </c>
      <c r="F154" s="20">
        <v>369</v>
      </c>
      <c r="G154" s="21">
        <v>-0.15585204297154207</v>
      </c>
      <c r="H154" s="20">
        <v>171</v>
      </c>
      <c r="I154" s="2" t="str">
        <f t="shared" si="11"/>
        <v>Mattresses and bedsprings</v>
      </c>
    </row>
    <row r="155" spans="1:9" ht="12.75">
      <c r="A155" s="20">
        <v>230100</v>
      </c>
      <c r="B155" s="20" t="s">
        <v>217</v>
      </c>
      <c r="C155" s="21">
        <v>-0.1116427905668286</v>
      </c>
      <c r="D155" s="20">
        <v>284</v>
      </c>
      <c r="E155" s="21">
        <v>-0.23983113664233643</v>
      </c>
      <c r="F155" s="20">
        <v>331</v>
      </c>
      <c r="G155" s="21">
        <v>-0.1669789736037713</v>
      </c>
      <c r="H155" s="20">
        <v>188</v>
      </c>
      <c r="I155" s="2" t="str">
        <f t="shared" si="11"/>
        <v>Wood office furniture</v>
      </c>
    </row>
    <row r="156" spans="1:9" ht="12.75">
      <c r="A156" s="20">
        <v>230200</v>
      </c>
      <c r="B156" s="20" t="s">
        <v>218</v>
      </c>
      <c r="C156" s="21">
        <v>-0.0986535820149943</v>
      </c>
      <c r="D156" s="20">
        <v>186</v>
      </c>
      <c r="E156" s="21">
        <v>-0.16752352895346814</v>
      </c>
      <c r="F156" s="20">
        <v>199</v>
      </c>
      <c r="G156" s="21">
        <v>-0.10295122102840726</v>
      </c>
      <c r="H156" s="20">
        <v>118</v>
      </c>
      <c r="I156" s="2" t="str">
        <f t="shared" si="11"/>
        <v>Office furniture, except wood</v>
      </c>
    </row>
    <row r="157" spans="1:9" ht="12.75">
      <c r="A157" s="20">
        <v>230300</v>
      </c>
      <c r="B157" s="20" t="s">
        <v>219</v>
      </c>
      <c r="C157" s="21">
        <v>-0.10532622887347699</v>
      </c>
      <c r="D157" s="20">
        <v>225</v>
      </c>
      <c r="E157" s="21">
        <v>-0.16339003353359624</v>
      </c>
      <c r="F157" s="20">
        <v>187</v>
      </c>
      <c r="G157" s="21">
        <v>-0.1845177669172473</v>
      </c>
      <c r="H157" s="20">
        <v>237</v>
      </c>
      <c r="I157" s="2" t="str">
        <f t="shared" si="11"/>
        <v>Public building and related furniture</v>
      </c>
    </row>
    <row r="158" spans="1:9" ht="12.75">
      <c r="A158" s="20">
        <v>230400</v>
      </c>
      <c r="B158" s="20" t="s">
        <v>220</v>
      </c>
      <c r="C158" s="21">
        <v>-0.10613822970878528</v>
      </c>
      <c r="D158" s="20">
        <v>235</v>
      </c>
      <c r="E158" s="21">
        <v>-0.21984988197003105</v>
      </c>
      <c r="F158" s="20">
        <v>283</v>
      </c>
      <c r="G158" s="21">
        <v>-0.17583691128137516</v>
      </c>
      <c r="H158" s="20">
        <v>209</v>
      </c>
      <c r="I158" s="2" t="str">
        <f t="shared" si="11"/>
        <v>Wood partitions and fixtures</v>
      </c>
    </row>
    <row r="159" spans="1:9" ht="12.75">
      <c r="A159" s="20">
        <v>230500</v>
      </c>
      <c r="B159" s="20" t="s">
        <v>221</v>
      </c>
      <c r="C159" s="21">
        <v>-0.10155746990394145</v>
      </c>
      <c r="D159" s="20">
        <v>200</v>
      </c>
      <c r="E159" s="21">
        <v>-0.17940574297297668</v>
      </c>
      <c r="F159" s="20">
        <v>214</v>
      </c>
      <c r="G159" s="21">
        <v>-0.11831271274549948</v>
      </c>
      <c r="H159" s="20">
        <v>127</v>
      </c>
      <c r="I159" s="2" t="str">
        <f t="shared" si="11"/>
        <v>Partitions and fixtures, except wood</v>
      </c>
    </row>
    <row r="160" spans="1:9" ht="12.75">
      <c r="A160" s="20">
        <v>230600</v>
      </c>
      <c r="B160" s="20" t="s">
        <v>222</v>
      </c>
      <c r="C160" s="21">
        <v>-0.1200319462628715</v>
      </c>
      <c r="D160" s="20">
        <v>405</v>
      </c>
      <c r="E160" s="21">
        <v>-0.259672120702338</v>
      </c>
      <c r="F160" s="20">
        <v>410</v>
      </c>
      <c r="G160" s="21">
        <v>-0.18098313106700273</v>
      </c>
      <c r="H160" s="20">
        <v>226</v>
      </c>
      <c r="I160" s="2" t="str">
        <f t="shared" si="11"/>
        <v>Drapery hardware and window blinds and shades</v>
      </c>
    </row>
    <row r="161" spans="1:9" ht="12.75">
      <c r="A161" s="20">
        <v>230700</v>
      </c>
      <c r="B161" s="20" t="s">
        <v>223</v>
      </c>
      <c r="C161" s="21">
        <v>-0.11502314290652378</v>
      </c>
      <c r="D161" s="20">
        <v>319</v>
      </c>
      <c r="E161" s="21">
        <v>-0.2446846793048904</v>
      </c>
      <c r="F161" s="20">
        <v>344</v>
      </c>
      <c r="G161" s="21">
        <v>-0.17969445328256253</v>
      </c>
      <c r="H161" s="20">
        <v>222</v>
      </c>
      <c r="I161" s="2" t="str">
        <f t="shared" si="11"/>
        <v>Furniture and fixtures, n.e.c.</v>
      </c>
    </row>
    <row r="162" spans="1:9" ht="12.75">
      <c r="A162" s="20">
        <v>240100</v>
      </c>
      <c r="B162" s="20" t="s">
        <v>224</v>
      </c>
      <c r="C162" s="21">
        <v>-0.06202645335940018</v>
      </c>
      <c r="D162" s="20">
        <v>91</v>
      </c>
      <c r="E162" s="21">
        <v>-0.17343769602666534</v>
      </c>
      <c r="F162" s="20">
        <v>206</v>
      </c>
      <c r="G162" s="21">
        <v>-0.216193989237014</v>
      </c>
      <c r="H162" s="20">
        <v>412</v>
      </c>
      <c r="I162" s="2" t="str">
        <f t="shared" si="11"/>
        <v>Pulp mills</v>
      </c>
    </row>
    <row r="163" spans="1:9" ht="12.75">
      <c r="A163" s="20">
        <v>240400</v>
      </c>
      <c r="B163" s="20" t="s">
        <v>225</v>
      </c>
      <c r="C163" s="21">
        <v>-0.11745447714562761</v>
      </c>
      <c r="D163" s="20">
        <v>359</v>
      </c>
      <c r="E163" s="21">
        <v>-0.2482531865244045</v>
      </c>
      <c r="F163" s="20">
        <v>365</v>
      </c>
      <c r="G163" s="21">
        <v>-0.19281397954628074</v>
      </c>
      <c r="H163" s="20">
        <v>273</v>
      </c>
      <c r="I163" s="2" t="str">
        <f t="shared" si="11"/>
        <v>Envelopes</v>
      </c>
    </row>
    <row r="164" spans="1:9" ht="12.75">
      <c r="A164" s="20">
        <v>240500</v>
      </c>
      <c r="B164" s="20" t="s">
        <v>226</v>
      </c>
      <c r="C164" s="21">
        <v>-0.09985140446351273</v>
      </c>
      <c r="D164" s="20">
        <v>194</v>
      </c>
      <c r="E164" s="21">
        <v>-0.15562627815303448</v>
      </c>
      <c r="F164" s="20">
        <v>176</v>
      </c>
      <c r="G164" s="21">
        <v>-0.021199245046797502</v>
      </c>
      <c r="H164" s="20">
        <v>82</v>
      </c>
      <c r="I164" s="2" t="str">
        <f t="shared" si="11"/>
        <v>Sanitary paper products</v>
      </c>
    </row>
    <row r="165" spans="1:9" ht="12.75">
      <c r="A165" s="20">
        <v>240701</v>
      </c>
      <c r="B165" s="20" t="s">
        <v>227</v>
      </c>
      <c r="C165" s="21">
        <v>-0.079505195673569</v>
      </c>
      <c r="D165" s="20">
        <v>120</v>
      </c>
      <c r="E165" s="21">
        <v>-0.12266730618750592</v>
      </c>
      <c r="F165" s="20">
        <v>150</v>
      </c>
      <c r="G165" s="21">
        <v>-0.18571906152318163</v>
      </c>
      <c r="H165" s="20">
        <v>245</v>
      </c>
      <c r="I165" s="2" t="str">
        <f t="shared" si="11"/>
        <v>Paper coating and glazing</v>
      </c>
    </row>
    <row r="166" spans="1:9" ht="12.75">
      <c r="A166" s="20">
        <v>240702</v>
      </c>
      <c r="B166" s="20" t="s">
        <v>228</v>
      </c>
      <c r="C166" s="21">
        <v>-0.09740200312985778</v>
      </c>
      <c r="D166" s="20">
        <v>179</v>
      </c>
      <c r="E166" s="21">
        <v>-0.1671181682969564</v>
      </c>
      <c r="F166" s="20">
        <v>198</v>
      </c>
      <c r="G166" s="21">
        <v>-0.17444447740605729</v>
      </c>
      <c r="H166" s="20">
        <v>204</v>
      </c>
      <c r="I166" s="2" t="str">
        <f t="shared" si="11"/>
        <v>Bags, except textile</v>
      </c>
    </row>
    <row r="167" spans="1:9" ht="12.75">
      <c r="A167" s="20">
        <v>240703</v>
      </c>
      <c r="B167" s="20" t="s">
        <v>229</v>
      </c>
      <c r="C167" s="21">
        <v>-0.11730553570302281</v>
      </c>
      <c r="D167" s="20">
        <v>353</v>
      </c>
      <c r="E167" s="21">
        <v>-0.2476786902385472</v>
      </c>
      <c r="F167" s="20">
        <v>363</v>
      </c>
      <c r="G167" s="21">
        <v>-0.202869344224727</v>
      </c>
      <c r="H167" s="20">
        <v>305</v>
      </c>
      <c r="I167" s="2" t="str">
        <f t="shared" si="11"/>
        <v>Die-cut paper and paperboard and cardboard</v>
      </c>
    </row>
    <row r="168" spans="1:9" ht="12.75">
      <c r="A168" s="20">
        <v>240705</v>
      </c>
      <c r="B168" s="20" t="s">
        <v>230</v>
      </c>
      <c r="C168" s="21">
        <v>-0.12128322303732461</v>
      </c>
      <c r="D168" s="20">
        <v>432</v>
      </c>
      <c r="E168" s="21">
        <v>-0.26483746431569866</v>
      </c>
      <c r="F168" s="20">
        <v>430</v>
      </c>
      <c r="G168" s="21">
        <v>-0.20875611967891464</v>
      </c>
      <c r="H168" s="20">
        <v>342</v>
      </c>
      <c r="I168" s="2" t="str">
        <f t="shared" si="11"/>
        <v>Stationery, tablets, and related products</v>
      </c>
    </row>
    <row r="169" spans="1:9" ht="12.75">
      <c r="A169" s="20">
        <v>240706</v>
      </c>
      <c r="B169" s="20" t="s">
        <v>231</v>
      </c>
      <c r="C169" s="21">
        <v>-0.10366509210792876</v>
      </c>
      <c r="D169" s="20">
        <v>214</v>
      </c>
      <c r="E169" s="21">
        <v>-0.2119667744872148</v>
      </c>
      <c r="F169" s="20">
        <v>261</v>
      </c>
      <c r="G169" s="21">
        <v>-0.1698500613548739</v>
      </c>
      <c r="H169" s="20">
        <v>194</v>
      </c>
      <c r="I169" s="2" t="str">
        <f t="shared" si="11"/>
        <v>Converted paper products, n.e.c.</v>
      </c>
    </row>
    <row r="170" spans="1:9" ht="12.75">
      <c r="A170" s="20">
        <v>240800</v>
      </c>
      <c r="B170" s="20" t="s">
        <v>50</v>
      </c>
      <c r="C170" s="21">
        <v>0.4838551512882035</v>
      </c>
      <c r="D170" s="20">
        <v>13</v>
      </c>
      <c r="E170" s="21">
        <v>0.7716403437879219</v>
      </c>
      <c r="F170" s="20">
        <v>25</v>
      </c>
      <c r="G170" s="21">
        <v>-0.16131409532213428</v>
      </c>
      <c r="H170" s="20">
        <v>182</v>
      </c>
      <c r="I170" s="2" t="str">
        <f t="shared" si="11"/>
        <v>Paper and paperboard mills</v>
      </c>
    </row>
    <row r="171" spans="1:9" ht="12.75">
      <c r="A171" s="20">
        <v>250000</v>
      </c>
      <c r="B171" s="20" t="s">
        <v>111</v>
      </c>
      <c r="C171" s="21">
        <v>0.037690993987840045</v>
      </c>
      <c r="D171" s="20">
        <v>45</v>
      </c>
      <c r="E171" s="21">
        <v>0.2753319068040376</v>
      </c>
      <c r="F171" s="20">
        <v>41</v>
      </c>
      <c r="G171" s="21">
        <v>-0.19614532907259996</v>
      </c>
      <c r="H171" s="20">
        <v>280</v>
      </c>
      <c r="I171" s="2" t="str">
        <f t="shared" si="11"/>
        <v>Paperboard containers and boxes</v>
      </c>
    </row>
    <row r="172" spans="1:9" ht="12.75">
      <c r="A172" s="20">
        <v>260100</v>
      </c>
      <c r="B172" s="20" t="s">
        <v>232</v>
      </c>
      <c r="C172" s="21">
        <v>-0.1161241454486325</v>
      </c>
      <c r="D172" s="20">
        <v>333</v>
      </c>
      <c r="E172" s="21">
        <v>-0.24583215289316598</v>
      </c>
      <c r="F172" s="20">
        <v>348</v>
      </c>
      <c r="G172" s="21">
        <v>-0.14771280144755422</v>
      </c>
      <c r="H172" s="20">
        <v>157</v>
      </c>
      <c r="I172" s="2" t="str">
        <f t="shared" si="11"/>
        <v>Newspapers</v>
      </c>
    </row>
    <row r="173" spans="1:9" ht="12.75">
      <c r="A173" s="20">
        <v>260200</v>
      </c>
      <c r="B173" s="20" t="s">
        <v>233</v>
      </c>
      <c r="C173" s="21">
        <v>-0.11734718144181025</v>
      </c>
      <c r="D173" s="20">
        <v>356</v>
      </c>
      <c r="E173" s="21">
        <v>-0.2309688883918524</v>
      </c>
      <c r="F173" s="20">
        <v>307</v>
      </c>
      <c r="G173" s="21">
        <v>-0.1509211772914353</v>
      </c>
      <c r="H173" s="20">
        <v>160</v>
      </c>
      <c r="I173" s="2" t="str">
        <f t="shared" si="11"/>
        <v>Periodicals</v>
      </c>
    </row>
    <row r="174" spans="1:9" ht="12.75">
      <c r="A174" s="20">
        <v>260301</v>
      </c>
      <c r="B174" s="20" t="s">
        <v>234</v>
      </c>
      <c r="C174" s="21">
        <v>-0.11659112449960454</v>
      </c>
      <c r="D174" s="20">
        <v>342</v>
      </c>
      <c r="E174" s="21">
        <v>-0.21838803512201682</v>
      </c>
      <c r="F174" s="20">
        <v>279</v>
      </c>
      <c r="G174" s="21">
        <v>-0.11059780253381475</v>
      </c>
      <c r="H174" s="20">
        <v>123</v>
      </c>
      <c r="I174" s="2" t="str">
        <f t="shared" si="11"/>
        <v>Book publishing</v>
      </c>
    </row>
    <row r="175" spans="1:9" ht="12.75">
      <c r="A175" s="20">
        <v>260302</v>
      </c>
      <c r="B175" s="20" t="s">
        <v>235</v>
      </c>
      <c r="C175" s="21">
        <v>-0.11508491709797464</v>
      </c>
      <c r="D175" s="20">
        <v>321</v>
      </c>
      <c r="E175" s="21">
        <v>-0.24278256622513172</v>
      </c>
      <c r="F175" s="20">
        <v>337</v>
      </c>
      <c r="G175" s="21">
        <v>-0.21346101782557392</v>
      </c>
      <c r="H175" s="20">
        <v>371</v>
      </c>
      <c r="I175" s="2" t="str">
        <f t="shared" si="11"/>
        <v>Book printing</v>
      </c>
    </row>
    <row r="176" spans="1:9" ht="12.75">
      <c r="A176" s="20">
        <v>260400</v>
      </c>
      <c r="B176" s="20" t="s">
        <v>236</v>
      </c>
      <c r="C176" s="21">
        <v>-0.12024176607307462</v>
      </c>
      <c r="D176" s="20">
        <v>411</v>
      </c>
      <c r="E176" s="21">
        <v>-0.25734292709118134</v>
      </c>
      <c r="F176" s="20">
        <v>400</v>
      </c>
      <c r="G176" s="21">
        <v>-0.1948257333146204</v>
      </c>
      <c r="H176" s="20">
        <v>276</v>
      </c>
      <c r="I176" s="2" t="str">
        <f t="shared" si="11"/>
        <v>Miscellaneous publishing</v>
      </c>
    </row>
    <row r="177" spans="1:9" ht="12.75">
      <c r="A177" s="20">
        <v>260501</v>
      </c>
      <c r="B177" s="20" t="s">
        <v>237</v>
      </c>
      <c r="C177" s="21">
        <v>-0.05275027355068503</v>
      </c>
      <c r="D177" s="20">
        <v>77</v>
      </c>
      <c r="E177" s="21">
        <v>-0.008421150529022035</v>
      </c>
      <c r="F177" s="20">
        <v>89</v>
      </c>
      <c r="G177" s="21">
        <v>-0.1707020488697858</v>
      </c>
      <c r="H177" s="20">
        <v>195</v>
      </c>
      <c r="I177" s="2" t="str">
        <f t="shared" si="11"/>
        <v>Commercial printing</v>
      </c>
    </row>
    <row r="178" spans="1:9" ht="12.75">
      <c r="A178" s="20">
        <v>260601</v>
      </c>
      <c r="B178" s="20" t="s">
        <v>238</v>
      </c>
      <c r="C178" s="21">
        <v>-0.1149076289164345</v>
      </c>
      <c r="D178" s="20">
        <v>318</v>
      </c>
      <c r="E178" s="21">
        <v>-0.23510214412422345</v>
      </c>
      <c r="F178" s="20">
        <v>320</v>
      </c>
      <c r="G178" s="21">
        <v>-0.19209208960761642</v>
      </c>
      <c r="H178" s="20">
        <v>268</v>
      </c>
      <c r="I178" s="2" t="str">
        <f t="shared" si="11"/>
        <v>Manifold business forms</v>
      </c>
    </row>
    <row r="179" spans="1:9" ht="12.75">
      <c r="A179" s="20">
        <v>260602</v>
      </c>
      <c r="B179" s="20" t="s">
        <v>239</v>
      </c>
      <c r="C179" s="21">
        <v>-0.11864623986681502</v>
      </c>
      <c r="D179" s="20">
        <v>379</v>
      </c>
      <c r="E179" s="21">
        <v>-0.2564896590809109</v>
      </c>
      <c r="F179" s="20">
        <v>396</v>
      </c>
      <c r="G179" s="21">
        <v>-0.20536405927156232</v>
      </c>
      <c r="H179" s="20">
        <v>322</v>
      </c>
      <c r="I179" s="2" t="str">
        <f t="shared" si="11"/>
        <v>Blankbooks, looseleaf binders and devices</v>
      </c>
    </row>
    <row r="180" spans="1:9" ht="12.75">
      <c r="A180" s="20">
        <v>260700</v>
      </c>
      <c r="B180" s="20" t="s">
        <v>240</v>
      </c>
      <c r="C180" s="21">
        <v>-0.119319592914833</v>
      </c>
      <c r="D180" s="20">
        <v>392</v>
      </c>
      <c r="E180" s="21">
        <v>-0.2596491742338858</v>
      </c>
      <c r="F180" s="20">
        <v>409</v>
      </c>
      <c r="G180" s="21">
        <v>-0.17621610427315526</v>
      </c>
      <c r="H180" s="20">
        <v>211</v>
      </c>
      <c r="I180" s="2" t="str">
        <f t="shared" si="11"/>
        <v>Greeting cards</v>
      </c>
    </row>
    <row r="181" spans="1:9" ht="12.75">
      <c r="A181" s="20">
        <v>260802</v>
      </c>
      <c r="B181" s="20" t="s">
        <v>241</v>
      </c>
      <c r="C181" s="21">
        <v>-0.12045037568917781</v>
      </c>
      <c r="D181" s="20">
        <v>416</v>
      </c>
      <c r="E181" s="21">
        <v>-0.26925925687229035</v>
      </c>
      <c r="F181" s="20">
        <v>447</v>
      </c>
      <c r="G181" s="21">
        <v>-0.21075107520503594</v>
      </c>
      <c r="H181" s="20">
        <v>358</v>
      </c>
      <c r="I181" s="2" t="str">
        <f t="shared" si="11"/>
        <v>Bookbinding and related work</v>
      </c>
    </row>
    <row r="182" spans="1:9" ht="12.75">
      <c r="A182" s="20">
        <v>260803</v>
      </c>
      <c r="B182" s="20" t="s">
        <v>242</v>
      </c>
      <c r="C182" s="21">
        <v>-0.11947207299300786</v>
      </c>
      <c r="D182" s="20">
        <v>396</v>
      </c>
      <c r="E182" s="21">
        <v>-0.27024620336664157</v>
      </c>
      <c r="F182" s="20">
        <v>449</v>
      </c>
      <c r="G182" s="21">
        <v>-0.21623625086427392</v>
      </c>
      <c r="H182" s="20">
        <v>415</v>
      </c>
      <c r="I182" s="2" t="str">
        <f t="shared" si="11"/>
        <v>Typesetting</v>
      </c>
    </row>
    <row r="183" spans="1:9" ht="12.75">
      <c r="A183" s="20">
        <v>260806</v>
      </c>
      <c r="B183" s="20" t="s">
        <v>243</v>
      </c>
      <c r="C183" s="21">
        <v>-0.11973466322061305</v>
      </c>
      <c r="D183" s="20">
        <v>402</v>
      </c>
      <c r="E183" s="21">
        <v>-0.2666425313917357</v>
      </c>
      <c r="F183" s="20">
        <v>438</v>
      </c>
      <c r="G183" s="21">
        <v>-0.21371709688278007</v>
      </c>
      <c r="H183" s="20">
        <v>377</v>
      </c>
      <c r="I183" s="2" t="str">
        <f t="shared" si="11"/>
        <v>Platemaking and related services</v>
      </c>
    </row>
    <row r="184" spans="1:9" ht="12.75">
      <c r="A184" s="20">
        <v>270100</v>
      </c>
      <c r="B184" s="20" t="s">
        <v>47</v>
      </c>
      <c r="C184" s="21">
        <v>0.541932268067088</v>
      </c>
      <c r="D184" s="20">
        <v>12</v>
      </c>
      <c r="E184" s="21">
        <v>1.672179433448705</v>
      </c>
      <c r="F184" s="20">
        <v>15</v>
      </c>
      <c r="G184" s="21">
        <v>0.1209823134424264</v>
      </c>
      <c r="H184" s="20">
        <v>53</v>
      </c>
      <c r="I184" s="2" t="str">
        <f t="shared" si="11"/>
        <v>Industrial inorganic and organic chemicals</v>
      </c>
    </row>
    <row r="185" spans="1:9" ht="12.75">
      <c r="A185" s="20">
        <v>270201</v>
      </c>
      <c r="B185" s="20" t="s">
        <v>244</v>
      </c>
      <c r="C185" s="21">
        <v>-0.06013337790320744</v>
      </c>
      <c r="D185" s="20">
        <v>90</v>
      </c>
      <c r="E185" s="21">
        <v>-0.027076235917784873</v>
      </c>
      <c r="F185" s="20">
        <v>95</v>
      </c>
      <c r="G185" s="21">
        <v>-0.19033328818854303</v>
      </c>
      <c r="H185" s="20">
        <v>262</v>
      </c>
      <c r="I185" s="2" t="str">
        <f t="shared" si="11"/>
        <v>Nitrogenous and phosphatic fertilizers</v>
      </c>
    </row>
    <row r="186" spans="1:9" ht="12.75">
      <c r="A186" s="20">
        <v>270300</v>
      </c>
      <c r="B186" s="20" t="s">
        <v>245</v>
      </c>
      <c r="C186" s="21">
        <v>-0.08133497412532985</v>
      </c>
      <c r="D186" s="20">
        <v>123</v>
      </c>
      <c r="E186" s="21">
        <v>-0.1659825361375618</v>
      </c>
      <c r="F186" s="20">
        <v>194</v>
      </c>
      <c r="G186" s="21">
        <v>-0.15776646175765485</v>
      </c>
      <c r="H186" s="20">
        <v>176</v>
      </c>
      <c r="I186" s="2" t="str">
        <f t="shared" si="11"/>
        <v>Pesticides and agricultural chemicals, n.e.c.</v>
      </c>
    </row>
    <row r="187" spans="1:9" ht="12.75">
      <c r="A187" s="20">
        <v>270401</v>
      </c>
      <c r="B187" s="20" t="s">
        <v>246</v>
      </c>
      <c r="C187" s="21">
        <v>-0.11049460971985188</v>
      </c>
      <c r="D187" s="20">
        <v>273</v>
      </c>
      <c r="E187" s="21">
        <v>-0.2590708321187608</v>
      </c>
      <c r="F187" s="20">
        <v>406</v>
      </c>
      <c r="G187" s="21">
        <v>-0.2027991876672455</v>
      </c>
      <c r="H187" s="20">
        <v>302</v>
      </c>
      <c r="I187" s="2" t="str">
        <f t="shared" si="11"/>
        <v>Gum and wood chemicals</v>
      </c>
    </row>
    <row r="188" spans="1:9" ht="12.75">
      <c r="A188" s="20">
        <v>270402</v>
      </c>
      <c r="B188" s="20" t="s">
        <v>247</v>
      </c>
      <c r="C188" s="21">
        <v>-0.05645336241447841</v>
      </c>
      <c r="D188" s="20">
        <v>80</v>
      </c>
      <c r="E188" s="21">
        <v>-0.1452913075951616</v>
      </c>
      <c r="F188" s="20">
        <v>165</v>
      </c>
      <c r="G188" s="21">
        <v>-0.19127765765101737</v>
      </c>
      <c r="H188" s="20">
        <v>264</v>
      </c>
      <c r="I188" s="2" t="str">
        <f t="shared" si="11"/>
        <v>Adhesives and sealants</v>
      </c>
    </row>
    <row r="189" spans="1:9" ht="12.75">
      <c r="A189" s="20">
        <v>270403</v>
      </c>
      <c r="B189" s="20" t="s">
        <v>248</v>
      </c>
      <c r="C189" s="21">
        <v>-0.12152830835895477</v>
      </c>
      <c r="D189" s="20">
        <v>434</v>
      </c>
      <c r="E189" s="21">
        <v>-0.2718730173029479</v>
      </c>
      <c r="F189" s="20">
        <v>457</v>
      </c>
      <c r="G189" s="21">
        <v>-0.21669806760882201</v>
      </c>
      <c r="H189" s="20">
        <v>475</v>
      </c>
      <c r="I189" s="2" t="str">
        <f t="shared" si="11"/>
        <v>Explosives</v>
      </c>
    </row>
    <row r="190" spans="1:9" ht="12.75">
      <c r="A190" s="20">
        <v>270404</v>
      </c>
      <c r="B190" s="20" t="s">
        <v>249</v>
      </c>
      <c r="C190" s="21">
        <v>-0.10870271244505822</v>
      </c>
      <c r="D190" s="20">
        <v>260</v>
      </c>
      <c r="E190" s="21">
        <v>-0.22932467834102854</v>
      </c>
      <c r="F190" s="20">
        <v>301</v>
      </c>
      <c r="G190" s="21">
        <v>-0.21567964501865924</v>
      </c>
      <c r="H190" s="20">
        <v>402</v>
      </c>
      <c r="I190" s="2" t="str">
        <f t="shared" si="11"/>
        <v>Printing ink</v>
      </c>
    </row>
    <row r="191" spans="1:9" ht="12.75">
      <c r="A191" s="20">
        <v>270405</v>
      </c>
      <c r="B191" s="20" t="s">
        <v>250</v>
      </c>
      <c r="C191" s="21">
        <v>-0.12110334633642167</v>
      </c>
      <c r="D191" s="20">
        <v>427</v>
      </c>
      <c r="E191" s="21">
        <v>-0.260196409676276</v>
      </c>
      <c r="F191" s="20">
        <v>412</v>
      </c>
      <c r="G191" s="21">
        <v>-0.2163849150792344</v>
      </c>
      <c r="H191" s="20">
        <v>435</v>
      </c>
      <c r="I191" s="2" t="str">
        <f t="shared" si="11"/>
        <v>Carbon black</v>
      </c>
    </row>
    <row r="192" spans="1:9" ht="12.75">
      <c r="A192" s="20">
        <v>270406</v>
      </c>
      <c r="B192" s="20" t="s">
        <v>251</v>
      </c>
      <c r="C192" s="21">
        <v>-0.0095011615603747</v>
      </c>
      <c r="D192" s="20">
        <v>53</v>
      </c>
      <c r="E192" s="21">
        <v>-0.0584682342418285</v>
      </c>
      <c r="F192" s="20">
        <v>107</v>
      </c>
      <c r="G192" s="21">
        <v>-0.17367876934632187</v>
      </c>
      <c r="H192" s="20">
        <v>202</v>
      </c>
      <c r="I192" s="2" t="str">
        <f t="shared" si="11"/>
        <v>Chemicals and chemical preparations, n.e.c.</v>
      </c>
    </row>
    <row r="193" spans="1:9" ht="12.75">
      <c r="A193" s="20">
        <v>280100</v>
      </c>
      <c r="B193" s="20" t="s">
        <v>89</v>
      </c>
      <c r="C193" s="21">
        <v>0.14312836595328807</v>
      </c>
      <c r="D193" s="20">
        <v>30</v>
      </c>
      <c r="E193" s="21">
        <v>0.4450231895325218</v>
      </c>
      <c r="F193" s="20">
        <v>33</v>
      </c>
      <c r="G193" s="21">
        <v>-0.21610937908714914</v>
      </c>
      <c r="H193" s="20">
        <v>411</v>
      </c>
      <c r="I193" s="2" t="str">
        <f t="shared" si="11"/>
        <v>Plastics materials and resins</v>
      </c>
    </row>
    <row r="194" spans="1:9" ht="12.75">
      <c r="A194" s="20">
        <v>280200</v>
      </c>
      <c r="B194" s="20" t="s">
        <v>252</v>
      </c>
      <c r="C194" s="21">
        <v>-0.06532107807102411</v>
      </c>
      <c r="D194" s="20">
        <v>96</v>
      </c>
      <c r="E194" s="21">
        <v>-0.16569821333726367</v>
      </c>
      <c r="F194" s="20">
        <v>193</v>
      </c>
      <c r="G194" s="21">
        <v>-0.2163695391766104</v>
      </c>
      <c r="H194" s="20">
        <v>432</v>
      </c>
      <c r="I194" s="2" t="str">
        <f t="shared" si="11"/>
        <v>Synthetic rubber</v>
      </c>
    </row>
    <row r="195" spans="1:9" ht="12.75">
      <c r="A195" s="20">
        <v>280300</v>
      </c>
      <c r="B195" s="20" t="s">
        <v>253</v>
      </c>
      <c r="C195" s="21">
        <v>-0.10528323896106917</v>
      </c>
      <c r="D195" s="20">
        <v>224</v>
      </c>
      <c r="E195" s="21">
        <v>-0.24656396720384785</v>
      </c>
      <c r="F195" s="20">
        <v>352</v>
      </c>
      <c r="G195" s="21">
        <v>-0.21635521973844385</v>
      </c>
      <c r="H195" s="20">
        <v>429</v>
      </c>
      <c r="I195" s="2" t="str">
        <f t="shared" si="11"/>
        <v>Cellulosic manmade fibers</v>
      </c>
    </row>
    <row r="196" spans="1:9" ht="12.75">
      <c r="A196" s="20">
        <v>280400</v>
      </c>
      <c r="B196" s="20" t="s">
        <v>254</v>
      </c>
      <c r="C196" s="21">
        <v>-0.050044624562410225</v>
      </c>
      <c r="D196" s="20">
        <v>73</v>
      </c>
      <c r="E196" s="21">
        <v>-0.03800342591952016</v>
      </c>
      <c r="F196" s="20">
        <v>98</v>
      </c>
      <c r="G196" s="21">
        <v>-0.2162792869272401</v>
      </c>
      <c r="H196" s="20">
        <v>417</v>
      </c>
      <c r="I196" s="2" t="str">
        <f t="shared" si="11"/>
        <v>Manmade organic fibers, except cellulosic</v>
      </c>
    </row>
    <row r="197" spans="1:9" ht="12.75">
      <c r="A197" s="20">
        <v>290100</v>
      </c>
      <c r="B197" s="20" t="s">
        <v>101</v>
      </c>
      <c r="C197" s="21">
        <v>-0.005788166093214847</v>
      </c>
      <c r="D197" s="20">
        <v>52</v>
      </c>
      <c r="E197" s="21">
        <v>0.11413770553073292</v>
      </c>
      <c r="F197" s="20">
        <v>66</v>
      </c>
      <c r="G197" s="21">
        <v>0.3588301052819403</v>
      </c>
      <c r="H197" s="20">
        <v>36</v>
      </c>
      <c r="I197" s="2" t="str">
        <f t="shared" si="11"/>
        <v>Drugs</v>
      </c>
    </row>
    <row r="198" spans="1:9" ht="12.75">
      <c r="A198" s="20">
        <v>290201</v>
      </c>
      <c r="B198" s="20" t="s">
        <v>255</v>
      </c>
      <c r="C198" s="21">
        <v>-0.0936995465092917</v>
      </c>
      <c r="D198" s="20">
        <v>167</v>
      </c>
      <c r="E198" s="21">
        <v>-0.1688084149527952</v>
      </c>
      <c r="F198" s="20">
        <v>200</v>
      </c>
      <c r="G198" s="21">
        <v>-0.029710657808898335</v>
      </c>
      <c r="H198" s="20">
        <v>85</v>
      </c>
      <c r="I198" s="2" t="str">
        <f t="shared" si="11"/>
        <v>Soap and other detergents</v>
      </c>
    </row>
    <row r="199" spans="1:9" ht="12.75">
      <c r="A199" s="20">
        <v>290202</v>
      </c>
      <c r="B199" s="20" t="s">
        <v>256</v>
      </c>
      <c r="C199" s="21">
        <v>-0.09996659269947382</v>
      </c>
      <c r="D199" s="20">
        <v>195</v>
      </c>
      <c r="E199" s="21">
        <v>-0.2117648976896469</v>
      </c>
      <c r="F199" s="20">
        <v>260</v>
      </c>
      <c r="G199" s="21">
        <v>-0.12260619039874548</v>
      </c>
      <c r="H199" s="20">
        <v>130</v>
      </c>
      <c r="I199" s="2" t="str">
        <f t="shared" si="11"/>
        <v>Polishes and sanitation goods</v>
      </c>
    </row>
    <row r="200" spans="1:9" ht="12.75">
      <c r="A200" s="20">
        <v>290203</v>
      </c>
      <c r="B200" s="20" t="s">
        <v>257</v>
      </c>
      <c r="C200" s="21">
        <v>-0.0871385545052989</v>
      </c>
      <c r="D200" s="20">
        <v>149</v>
      </c>
      <c r="E200" s="21">
        <v>-0.21350814921483177</v>
      </c>
      <c r="F200" s="20">
        <v>266</v>
      </c>
      <c r="G200" s="21">
        <v>-0.2037908983234623</v>
      </c>
      <c r="H200" s="20">
        <v>312</v>
      </c>
      <c r="I200" s="2" t="str">
        <f t="shared" si="11"/>
        <v>Surface active agents</v>
      </c>
    </row>
    <row r="201" spans="1:9" ht="12.75">
      <c r="A201" s="20">
        <v>290300</v>
      </c>
      <c r="B201" s="20" t="s">
        <v>258</v>
      </c>
      <c r="C201" s="21">
        <v>-0.08436351288225243</v>
      </c>
      <c r="D201" s="20">
        <v>135</v>
      </c>
      <c r="E201" s="21">
        <v>-0.14971596124080686</v>
      </c>
      <c r="F201" s="20">
        <v>170</v>
      </c>
      <c r="G201" s="21">
        <v>0.03902862287549981</v>
      </c>
      <c r="H201" s="20">
        <v>65</v>
      </c>
      <c r="I201" s="2" t="str">
        <f t="shared" si="11"/>
        <v>Toilet preparations</v>
      </c>
    </row>
    <row r="202" spans="1:9" ht="12.75">
      <c r="A202" s="20">
        <v>300000</v>
      </c>
      <c r="B202" s="20" t="s">
        <v>259</v>
      </c>
      <c r="C202" s="21">
        <v>-0.08204649732575134</v>
      </c>
      <c r="D202" s="20">
        <v>127</v>
      </c>
      <c r="E202" s="21">
        <v>-0.072610079794883</v>
      </c>
      <c r="F202" s="20">
        <v>109</v>
      </c>
      <c r="G202" s="21">
        <v>-0.18476137877916698</v>
      </c>
      <c r="H202" s="20">
        <v>238</v>
      </c>
      <c r="I202" s="2" t="str">
        <f t="shared" si="11"/>
        <v>Paints and allied products</v>
      </c>
    </row>
    <row r="203" spans="1:9" ht="12.75">
      <c r="A203" s="20">
        <v>310101</v>
      </c>
      <c r="B203" s="20" t="s">
        <v>28</v>
      </c>
      <c r="C203" s="21">
        <v>1.446142657144192</v>
      </c>
      <c r="D203" s="20">
        <v>6</v>
      </c>
      <c r="E203" s="21">
        <v>3.3561670833736743</v>
      </c>
      <c r="F203" s="20">
        <v>4</v>
      </c>
      <c r="G203" s="21">
        <v>3.505368857199986</v>
      </c>
      <c r="H203" s="20">
        <v>5</v>
      </c>
      <c r="I203" s="2" t="str">
        <f t="shared" si="11"/>
        <v>Petroleum refining</v>
      </c>
    </row>
    <row r="204" spans="1:9" ht="12.75">
      <c r="A204" s="20">
        <v>310102</v>
      </c>
      <c r="B204" s="20" t="s">
        <v>260</v>
      </c>
      <c r="C204" s="21">
        <v>-0.08876498794799617</v>
      </c>
      <c r="D204" s="20">
        <v>153</v>
      </c>
      <c r="E204" s="21">
        <v>-0.11720027614709334</v>
      </c>
      <c r="F204" s="20">
        <v>143</v>
      </c>
      <c r="G204" s="21">
        <v>-0.12229894675261722</v>
      </c>
      <c r="H204" s="20">
        <v>129</v>
      </c>
      <c r="I204" s="2" t="str">
        <f aca="true" t="shared" si="12" ref="I204:I267">+B204</f>
        <v>Lubricating oils and greases</v>
      </c>
    </row>
    <row r="205" spans="1:9" ht="12.75">
      <c r="A205" s="20">
        <v>310103</v>
      </c>
      <c r="B205" s="20" t="s">
        <v>261</v>
      </c>
      <c r="C205" s="21">
        <v>-0.10169252563899017</v>
      </c>
      <c r="D205" s="20">
        <v>201</v>
      </c>
      <c r="E205" s="21">
        <v>-0.2434723976817538</v>
      </c>
      <c r="F205" s="20">
        <v>339</v>
      </c>
      <c r="G205" s="21">
        <v>-0.2110603067727408</v>
      </c>
      <c r="H205" s="20">
        <v>360</v>
      </c>
      <c r="I205" s="2" t="str">
        <f t="shared" si="12"/>
        <v>Products of petroleum and coal, n.e.c.</v>
      </c>
    </row>
    <row r="206" spans="1:9" ht="12.75">
      <c r="A206" s="20">
        <v>310200</v>
      </c>
      <c r="B206" s="20" t="s">
        <v>262</v>
      </c>
      <c r="C206" s="21">
        <v>-0.05779277582132178</v>
      </c>
      <c r="D206" s="20">
        <v>85</v>
      </c>
      <c r="E206" s="21">
        <v>-0.12138103909724791</v>
      </c>
      <c r="F206" s="20">
        <v>149</v>
      </c>
      <c r="G206" s="21">
        <v>-0.21633548382377293</v>
      </c>
      <c r="H206" s="20">
        <v>426</v>
      </c>
      <c r="I206" s="2" t="str">
        <f t="shared" si="12"/>
        <v>Asphalt paving mixtures and blocks</v>
      </c>
    </row>
    <row r="207" spans="1:9" ht="12.75">
      <c r="A207" s="20">
        <v>310300</v>
      </c>
      <c r="B207" s="20" t="s">
        <v>263</v>
      </c>
      <c r="C207" s="21">
        <v>-0.10543958693167481</v>
      </c>
      <c r="D207" s="20">
        <v>228</v>
      </c>
      <c r="E207" s="21">
        <v>-0.20503948155775426</v>
      </c>
      <c r="F207" s="20">
        <v>251</v>
      </c>
      <c r="G207" s="21">
        <v>-0.2163849150792344</v>
      </c>
      <c r="H207" s="20">
        <v>435</v>
      </c>
      <c r="I207" s="2" t="str">
        <f t="shared" si="12"/>
        <v>Asphalt felts and coatings</v>
      </c>
    </row>
    <row r="208" spans="1:9" ht="12.75">
      <c r="A208" s="20">
        <v>320100</v>
      </c>
      <c r="B208" s="20" t="s">
        <v>264</v>
      </c>
      <c r="C208" s="21">
        <v>-0.05734868450058834</v>
      </c>
      <c r="D208" s="20">
        <v>84</v>
      </c>
      <c r="E208" s="21">
        <v>-0.08372608940099377</v>
      </c>
      <c r="F208" s="20">
        <v>121</v>
      </c>
      <c r="G208" s="21">
        <v>-0.07433163698641203</v>
      </c>
      <c r="H208" s="20">
        <v>106</v>
      </c>
      <c r="I208" s="2" t="str">
        <f t="shared" si="12"/>
        <v>Tires and inner tubes</v>
      </c>
    </row>
    <row r="209" spans="1:9" ht="12.75">
      <c r="A209" s="20">
        <v>320200</v>
      </c>
      <c r="B209" s="20" t="s">
        <v>265</v>
      </c>
      <c r="C209" s="21">
        <v>-0.11609580921789484</v>
      </c>
      <c r="D209" s="20">
        <v>332</v>
      </c>
      <c r="E209" s="21">
        <v>-0.2447781105034415</v>
      </c>
      <c r="F209" s="20">
        <v>345</v>
      </c>
      <c r="G209" s="21">
        <v>-0.14295544595315618</v>
      </c>
      <c r="H209" s="20">
        <v>149</v>
      </c>
      <c r="I209" s="2" t="str">
        <f t="shared" si="12"/>
        <v>Rubber and plastics footwear</v>
      </c>
    </row>
    <row r="210" spans="1:9" ht="12.75">
      <c r="A210" s="20">
        <v>320300</v>
      </c>
      <c r="B210" s="20" t="s">
        <v>266</v>
      </c>
      <c r="C210" s="21">
        <v>-0.06890458276949198</v>
      </c>
      <c r="D210" s="20">
        <v>101</v>
      </c>
      <c r="E210" s="21">
        <v>-0.08718168070521067</v>
      </c>
      <c r="F210" s="20">
        <v>123</v>
      </c>
      <c r="G210" s="21">
        <v>-0.1565501037674425</v>
      </c>
      <c r="H210" s="20">
        <v>172</v>
      </c>
      <c r="I210" s="2" t="str">
        <f t="shared" si="12"/>
        <v>Fabricated rubber products, n.e.c.</v>
      </c>
    </row>
    <row r="211" spans="1:9" ht="12.75">
      <c r="A211" s="20">
        <v>320400</v>
      </c>
      <c r="B211" s="20" t="s">
        <v>68</v>
      </c>
      <c r="C211" s="21">
        <v>0.25877938556742175</v>
      </c>
      <c r="D211" s="20">
        <v>23</v>
      </c>
      <c r="E211" s="21">
        <v>1.1393409976732183</v>
      </c>
      <c r="F211" s="20">
        <v>21</v>
      </c>
      <c r="G211" s="21">
        <v>-0.05463452794719282</v>
      </c>
      <c r="H211" s="20">
        <v>95</v>
      </c>
      <c r="I211" s="2" t="str">
        <f t="shared" si="12"/>
        <v>Miscellaneous plastics products, n.e.c.</v>
      </c>
    </row>
    <row r="212" spans="1:9" ht="12.75">
      <c r="A212" s="20">
        <v>320500</v>
      </c>
      <c r="B212" s="20" t="s">
        <v>267</v>
      </c>
      <c r="C212" s="21">
        <v>-0.11105784123455867</v>
      </c>
      <c r="D212" s="20">
        <v>280</v>
      </c>
      <c r="E212" s="21">
        <v>-0.23190440386851952</v>
      </c>
      <c r="F212" s="20">
        <v>309</v>
      </c>
      <c r="G212" s="21">
        <v>-0.20816212291879868</v>
      </c>
      <c r="H212" s="20">
        <v>338</v>
      </c>
      <c r="I212" s="2" t="str">
        <f t="shared" si="12"/>
        <v>Rubber and plastics hose and belting</v>
      </c>
    </row>
    <row r="213" spans="1:9" ht="12.75">
      <c r="A213" s="20">
        <v>320600</v>
      </c>
      <c r="B213" s="20" t="s">
        <v>268</v>
      </c>
      <c r="C213" s="21">
        <v>-0.10891150595462089</v>
      </c>
      <c r="D213" s="20">
        <v>262</v>
      </c>
      <c r="E213" s="21">
        <v>-0.22276535481795146</v>
      </c>
      <c r="F213" s="20">
        <v>290</v>
      </c>
      <c r="G213" s="21">
        <v>-0.2137888206054309</v>
      </c>
      <c r="H213" s="20">
        <v>378</v>
      </c>
      <c r="I213" s="2" t="str">
        <f t="shared" si="12"/>
        <v>Gaskets, packing, and sealing devices</v>
      </c>
    </row>
    <row r="214" spans="1:9" ht="12.75">
      <c r="A214" s="20">
        <v>330001</v>
      </c>
      <c r="B214" s="20" t="s">
        <v>269</v>
      </c>
      <c r="C214" s="21">
        <v>-0.09045504327357039</v>
      </c>
      <c r="D214" s="20">
        <v>161</v>
      </c>
      <c r="E214" s="21">
        <v>-0.03961451938796376</v>
      </c>
      <c r="F214" s="20">
        <v>99</v>
      </c>
      <c r="G214" s="21">
        <v>-0.21629583515478162</v>
      </c>
      <c r="H214" s="20">
        <v>419</v>
      </c>
      <c r="I214" s="2" t="str">
        <f t="shared" si="12"/>
        <v>Leather tanning and finishing</v>
      </c>
    </row>
    <row r="215" spans="1:9" ht="12.75">
      <c r="A215" s="20">
        <v>340100</v>
      </c>
      <c r="B215" s="20" t="s">
        <v>270</v>
      </c>
      <c r="C215" s="21">
        <v>-0.12160278521003917</v>
      </c>
      <c r="D215" s="20">
        <v>435</v>
      </c>
      <c r="E215" s="21">
        <v>-0.2645437316151423</v>
      </c>
      <c r="F215" s="20">
        <v>428</v>
      </c>
      <c r="G215" s="21">
        <v>-0.21382361837990008</v>
      </c>
      <c r="H215" s="20">
        <v>379</v>
      </c>
      <c r="I215" s="2" t="str">
        <f t="shared" si="12"/>
        <v>Boot and shoe cut stock and findings</v>
      </c>
    </row>
    <row r="216" spans="1:9" ht="12.75">
      <c r="A216" s="20">
        <v>340201</v>
      </c>
      <c r="B216" s="20" t="s">
        <v>123</v>
      </c>
      <c r="C216" s="21">
        <v>-0.10710613191629767</v>
      </c>
      <c r="D216" s="20">
        <v>246</v>
      </c>
      <c r="E216" s="21">
        <v>-0.10309065917754553</v>
      </c>
      <c r="F216" s="20">
        <v>133</v>
      </c>
      <c r="G216" s="21">
        <v>0.15623363587808803</v>
      </c>
      <c r="H216" s="20">
        <v>46</v>
      </c>
      <c r="I216" s="2" t="str">
        <f t="shared" si="12"/>
        <v>Shoes, except rubber</v>
      </c>
    </row>
    <row r="217" spans="1:9" ht="12.75">
      <c r="A217" s="20">
        <v>340202</v>
      </c>
      <c r="B217" s="20" t="s">
        <v>271</v>
      </c>
      <c r="C217" s="21">
        <v>-0.12398804275366554</v>
      </c>
      <c r="D217" s="20">
        <v>478</v>
      </c>
      <c r="E217" s="21">
        <v>-0.2779351018860654</v>
      </c>
      <c r="F217" s="20">
        <v>479</v>
      </c>
      <c r="G217" s="21">
        <v>-0.21297018413371807</v>
      </c>
      <c r="H217" s="20">
        <v>366</v>
      </c>
      <c r="I217" s="2" t="str">
        <f t="shared" si="12"/>
        <v>House slippers</v>
      </c>
    </row>
    <row r="218" spans="1:9" ht="12.75">
      <c r="A218" s="20">
        <v>340301</v>
      </c>
      <c r="B218" s="20" t="s">
        <v>272</v>
      </c>
      <c r="C218" s="21">
        <v>-0.12299949736693985</v>
      </c>
      <c r="D218" s="20">
        <v>464</v>
      </c>
      <c r="E218" s="21">
        <v>-0.27223600380833524</v>
      </c>
      <c r="F218" s="20">
        <v>459</v>
      </c>
      <c r="G218" s="21">
        <v>-0.20165635381025293</v>
      </c>
      <c r="H218" s="20">
        <v>297</v>
      </c>
      <c r="I218" s="2" t="str">
        <f t="shared" si="12"/>
        <v>Leather gloves and mittens</v>
      </c>
    </row>
    <row r="219" spans="1:9" ht="12.75">
      <c r="A219" s="20">
        <v>340302</v>
      </c>
      <c r="B219" s="20" t="s">
        <v>273</v>
      </c>
      <c r="C219" s="21">
        <v>-0.11720875520235444</v>
      </c>
      <c r="D219" s="20">
        <v>351</v>
      </c>
      <c r="E219" s="21">
        <v>-0.2472011085614563</v>
      </c>
      <c r="F219" s="20">
        <v>361</v>
      </c>
      <c r="G219" s="21">
        <v>-0.15237988182538592</v>
      </c>
      <c r="H219" s="20">
        <v>163</v>
      </c>
      <c r="I219" s="2" t="str">
        <f t="shared" si="12"/>
        <v>Luggage</v>
      </c>
    </row>
    <row r="220" spans="1:9" ht="12.75">
      <c r="A220" s="20">
        <v>340303</v>
      </c>
      <c r="B220" s="20" t="s">
        <v>274</v>
      </c>
      <c r="C220" s="21">
        <v>-0.12292377687065958</v>
      </c>
      <c r="D220" s="20">
        <v>461</v>
      </c>
      <c r="E220" s="21">
        <v>-0.2665619826744035</v>
      </c>
      <c r="F220" s="20">
        <v>437</v>
      </c>
      <c r="G220" s="21">
        <v>-0.18895455633709832</v>
      </c>
      <c r="H220" s="20">
        <v>255</v>
      </c>
      <c r="I220" s="2" t="str">
        <f t="shared" si="12"/>
        <v>Women's handbags and purses</v>
      </c>
    </row>
    <row r="221" spans="1:9" ht="12.75">
      <c r="A221" s="20">
        <v>340304</v>
      </c>
      <c r="B221" s="20" t="s">
        <v>275</v>
      </c>
      <c r="C221" s="21">
        <v>-0.12314389591603014</v>
      </c>
      <c r="D221" s="20">
        <v>468</v>
      </c>
      <c r="E221" s="21">
        <v>-0.2720787724175471</v>
      </c>
      <c r="F221" s="20">
        <v>458</v>
      </c>
      <c r="G221" s="21">
        <v>-0.2008331423748504</v>
      </c>
      <c r="H221" s="20">
        <v>292</v>
      </c>
      <c r="I221" s="2" t="str">
        <f t="shared" si="12"/>
        <v>Personal leather goods, n.e.c.</v>
      </c>
    </row>
    <row r="222" spans="1:9" ht="12.75">
      <c r="A222" s="20">
        <v>340305</v>
      </c>
      <c r="B222" s="20" t="s">
        <v>276</v>
      </c>
      <c r="C222" s="21">
        <v>-0.12297937399323862</v>
      </c>
      <c r="D222" s="20">
        <v>463</v>
      </c>
      <c r="E222" s="21">
        <v>-0.272403097762222</v>
      </c>
      <c r="F222" s="20">
        <v>462</v>
      </c>
      <c r="G222" s="21">
        <v>-0.20704883195462304</v>
      </c>
      <c r="H222" s="20">
        <v>334</v>
      </c>
      <c r="I222" s="2" t="str">
        <f t="shared" si="12"/>
        <v>Leather goods, n.e.c.</v>
      </c>
    </row>
    <row r="223" spans="1:9" ht="12.75">
      <c r="A223" s="20">
        <v>350100</v>
      </c>
      <c r="B223" s="20" t="s">
        <v>119</v>
      </c>
      <c r="C223" s="21">
        <v>0.03935419824128257</v>
      </c>
      <c r="D223" s="20">
        <v>44</v>
      </c>
      <c r="E223" s="21">
        <v>0.03977017003547246</v>
      </c>
      <c r="F223" s="20">
        <v>75</v>
      </c>
      <c r="G223" s="21">
        <v>-0.15570950106720402</v>
      </c>
      <c r="H223" s="20">
        <v>169</v>
      </c>
      <c r="I223" s="2" t="str">
        <f t="shared" si="12"/>
        <v>Glass and glass products, except containers</v>
      </c>
    </row>
    <row r="224" spans="1:9" ht="12.75">
      <c r="A224" s="20">
        <v>350200</v>
      </c>
      <c r="B224" s="20" t="s">
        <v>277</v>
      </c>
      <c r="C224" s="21">
        <v>-0.07045678192533474</v>
      </c>
      <c r="D224" s="20">
        <v>105</v>
      </c>
      <c r="E224" s="21">
        <v>-0.19719500924543956</v>
      </c>
      <c r="F224" s="20">
        <v>239</v>
      </c>
      <c r="G224" s="21">
        <v>-0.2109993413035917</v>
      </c>
      <c r="H224" s="20">
        <v>359</v>
      </c>
      <c r="I224" s="2" t="str">
        <f t="shared" si="12"/>
        <v>Glass containers</v>
      </c>
    </row>
    <row r="225" spans="1:9" ht="12.75">
      <c r="A225" s="20">
        <v>360100</v>
      </c>
      <c r="B225" s="20" t="s">
        <v>59</v>
      </c>
      <c r="C225" s="21">
        <v>0.2988339003798608</v>
      </c>
      <c r="D225" s="20">
        <v>17</v>
      </c>
      <c r="E225" s="21">
        <v>0.1891305525059257</v>
      </c>
      <c r="F225" s="20">
        <v>56</v>
      </c>
      <c r="G225" s="21">
        <v>-0.2163849150792344</v>
      </c>
      <c r="H225" s="20">
        <v>435</v>
      </c>
      <c r="I225" s="2" t="str">
        <f t="shared" si="12"/>
        <v>Cement, hydraulic</v>
      </c>
    </row>
    <row r="226" spans="1:9" ht="12.75">
      <c r="A226" s="20">
        <v>360200</v>
      </c>
      <c r="B226" s="20" t="s">
        <v>278</v>
      </c>
      <c r="C226" s="21">
        <v>-0.07613934639804386</v>
      </c>
      <c r="D226" s="20">
        <v>115</v>
      </c>
      <c r="E226" s="21">
        <v>-0.2243007438556006</v>
      </c>
      <c r="F226" s="20">
        <v>292</v>
      </c>
      <c r="G226" s="21">
        <v>-0.2163849150792344</v>
      </c>
      <c r="H226" s="20">
        <v>435</v>
      </c>
      <c r="I226" s="2" t="str">
        <f t="shared" si="12"/>
        <v>Brick and structural clay tile</v>
      </c>
    </row>
    <row r="227" spans="1:9" ht="12.75">
      <c r="A227" s="20">
        <v>360300</v>
      </c>
      <c r="B227" s="20" t="s">
        <v>279</v>
      </c>
      <c r="C227" s="21">
        <v>-0.07771426427727914</v>
      </c>
      <c r="D227" s="20">
        <v>116</v>
      </c>
      <c r="E227" s="21">
        <v>-0.21822503679220287</v>
      </c>
      <c r="F227" s="20">
        <v>278</v>
      </c>
      <c r="G227" s="21">
        <v>-0.2163849150792344</v>
      </c>
      <c r="H227" s="20">
        <v>435</v>
      </c>
      <c r="I227" s="2" t="str">
        <f t="shared" si="12"/>
        <v>Ceramic wall and floor tile</v>
      </c>
    </row>
    <row r="228" spans="1:9" ht="12.75">
      <c r="A228" s="20">
        <v>360400</v>
      </c>
      <c r="B228" s="20" t="s">
        <v>280</v>
      </c>
      <c r="C228" s="21">
        <v>-0.0905567284755077</v>
      </c>
      <c r="D228" s="20">
        <v>162</v>
      </c>
      <c r="E228" s="21">
        <v>-0.23058375389504862</v>
      </c>
      <c r="F228" s="20">
        <v>306</v>
      </c>
      <c r="G228" s="21">
        <v>-0.2163849150792344</v>
      </c>
      <c r="H228" s="20">
        <v>435</v>
      </c>
      <c r="I228" s="2" t="str">
        <f t="shared" si="12"/>
        <v>Clay refractories</v>
      </c>
    </row>
    <row r="229" spans="1:9" ht="12.75">
      <c r="A229" s="20">
        <v>360500</v>
      </c>
      <c r="B229" s="20" t="s">
        <v>281</v>
      </c>
      <c r="C229" s="21">
        <v>-0.11649207685528588</v>
      </c>
      <c r="D229" s="20">
        <v>340</v>
      </c>
      <c r="E229" s="21">
        <v>-0.2716141995629782</v>
      </c>
      <c r="F229" s="20">
        <v>455</v>
      </c>
      <c r="G229" s="21">
        <v>-0.2163849150792344</v>
      </c>
      <c r="H229" s="20">
        <v>435</v>
      </c>
      <c r="I229" s="2" t="str">
        <f t="shared" si="12"/>
        <v>Structural clay products, n.e.c.</v>
      </c>
    </row>
    <row r="230" spans="1:9" ht="12.75">
      <c r="A230" s="20">
        <v>360600</v>
      </c>
      <c r="B230" s="20" t="s">
        <v>282</v>
      </c>
      <c r="C230" s="21">
        <v>-0.10264350351844953</v>
      </c>
      <c r="D230" s="20">
        <v>208</v>
      </c>
      <c r="E230" s="21">
        <v>-0.2489004568447736</v>
      </c>
      <c r="F230" s="20">
        <v>368</v>
      </c>
      <c r="G230" s="21">
        <v>-0.2163849150792344</v>
      </c>
      <c r="H230" s="20">
        <v>435</v>
      </c>
      <c r="I230" s="2" t="str">
        <f t="shared" si="12"/>
        <v>Vitreous china plumbing fixtures</v>
      </c>
    </row>
    <row r="231" spans="1:9" ht="12.75">
      <c r="A231" s="20">
        <v>360701</v>
      </c>
      <c r="B231" s="20" t="s">
        <v>283</v>
      </c>
      <c r="C231" s="21">
        <v>-0.11913668284753198</v>
      </c>
      <c r="D231" s="20">
        <v>389</v>
      </c>
      <c r="E231" s="21">
        <v>-0.2725167024181088</v>
      </c>
      <c r="F231" s="20">
        <v>463</v>
      </c>
      <c r="G231" s="21">
        <v>-0.21319657089909316</v>
      </c>
      <c r="H231" s="20">
        <v>367</v>
      </c>
      <c r="I231" s="2" t="str">
        <f t="shared" si="12"/>
        <v>Vitreous china table and kitchenware</v>
      </c>
    </row>
    <row r="232" spans="1:9" ht="12.75">
      <c r="A232" s="20">
        <v>360702</v>
      </c>
      <c r="B232" s="20" t="s">
        <v>284</v>
      </c>
      <c r="C232" s="21">
        <v>-0.11868553789910324</v>
      </c>
      <c r="D232" s="20">
        <v>381</v>
      </c>
      <c r="E232" s="21">
        <v>-0.2714443607540369</v>
      </c>
      <c r="F232" s="20">
        <v>454</v>
      </c>
      <c r="G232" s="21">
        <v>-0.20172303607841455</v>
      </c>
      <c r="H232" s="20">
        <v>299</v>
      </c>
      <c r="I232" s="2" t="str">
        <f t="shared" si="12"/>
        <v>Fine earthenware table and kitchenware</v>
      </c>
    </row>
    <row r="233" spans="1:9" ht="12.75">
      <c r="A233" s="20">
        <v>360800</v>
      </c>
      <c r="B233" s="20" t="s">
        <v>285</v>
      </c>
      <c r="C233" s="21">
        <v>-0.11054551931058078</v>
      </c>
      <c r="D233" s="20">
        <v>274</v>
      </c>
      <c r="E233" s="21">
        <v>-0.25844664904715314</v>
      </c>
      <c r="F233" s="20">
        <v>404</v>
      </c>
      <c r="G233" s="21">
        <v>-0.21636468065968958</v>
      </c>
      <c r="H233" s="20">
        <v>431</v>
      </c>
      <c r="I233" s="2" t="str">
        <f t="shared" si="12"/>
        <v>Porcelain electrical supplies</v>
      </c>
    </row>
    <row r="234" spans="1:9" ht="12.75">
      <c r="A234" s="20">
        <v>360900</v>
      </c>
      <c r="B234" s="20" t="s">
        <v>286</v>
      </c>
      <c r="C234" s="21">
        <v>-0.11107781906972197</v>
      </c>
      <c r="D234" s="20">
        <v>281</v>
      </c>
      <c r="E234" s="21">
        <v>-0.2605326197668501</v>
      </c>
      <c r="F234" s="20">
        <v>413</v>
      </c>
      <c r="G234" s="21">
        <v>-0.18846829913341198</v>
      </c>
      <c r="H234" s="20">
        <v>254</v>
      </c>
      <c r="I234" s="2" t="str">
        <f t="shared" si="12"/>
        <v>Pottery products, n.e.c.</v>
      </c>
    </row>
    <row r="235" spans="1:9" ht="12.75">
      <c r="A235" s="20">
        <v>361000</v>
      </c>
      <c r="B235" s="20" t="s">
        <v>287</v>
      </c>
      <c r="C235" s="21">
        <v>-0.018563530195133134</v>
      </c>
      <c r="D235" s="20">
        <v>57</v>
      </c>
      <c r="E235" s="21">
        <v>-0.1455860214261806</v>
      </c>
      <c r="F235" s="20">
        <v>166</v>
      </c>
      <c r="G235" s="21">
        <v>-0.2163849150792344</v>
      </c>
      <c r="H235" s="20">
        <v>435</v>
      </c>
      <c r="I235" s="2" t="str">
        <f t="shared" si="12"/>
        <v>Concrete block and brick</v>
      </c>
    </row>
    <row r="236" spans="1:9" ht="12.75">
      <c r="A236" s="20">
        <v>361100</v>
      </c>
      <c r="B236" s="20" t="s">
        <v>86</v>
      </c>
      <c r="C236" s="21">
        <v>0.1606683920763492</v>
      </c>
      <c r="D236" s="20">
        <v>29</v>
      </c>
      <c r="E236" s="21">
        <v>0.07924239498739896</v>
      </c>
      <c r="F236" s="20">
        <v>70</v>
      </c>
      <c r="G236" s="21">
        <v>-0.21341444039617946</v>
      </c>
      <c r="H236" s="20">
        <v>369</v>
      </c>
      <c r="I236" s="2" t="str">
        <f t="shared" si="12"/>
        <v>Concrete products, except block and brick</v>
      </c>
    </row>
    <row r="237" spans="1:9" ht="12.75">
      <c r="A237" s="20">
        <v>361200</v>
      </c>
      <c r="B237" s="20" t="s">
        <v>106</v>
      </c>
      <c r="C237" s="21">
        <v>0.05526729440930588</v>
      </c>
      <c r="D237" s="20">
        <v>39</v>
      </c>
      <c r="E237" s="21">
        <v>0.19953642074947117</v>
      </c>
      <c r="F237" s="20">
        <v>55</v>
      </c>
      <c r="G237" s="21">
        <v>-0.2163849150792344</v>
      </c>
      <c r="H237" s="20">
        <v>435</v>
      </c>
      <c r="I237" s="2" t="str">
        <f t="shared" si="12"/>
        <v>Ready-mixed concrete</v>
      </c>
    </row>
    <row r="238" spans="1:9" ht="12.75">
      <c r="A238" s="20">
        <v>361300</v>
      </c>
      <c r="B238" s="20" t="s">
        <v>76</v>
      </c>
      <c r="C238" s="21">
        <v>0.2101519748440217</v>
      </c>
      <c r="D238" s="20">
        <v>25</v>
      </c>
      <c r="E238" s="21">
        <v>0.01567765745654925</v>
      </c>
      <c r="F238" s="20">
        <v>82</v>
      </c>
      <c r="G238" s="21">
        <v>-0.21584286496614546</v>
      </c>
      <c r="H238" s="20">
        <v>406</v>
      </c>
      <c r="I238" s="2" t="str">
        <f t="shared" si="12"/>
        <v>Lime</v>
      </c>
    </row>
    <row r="239" spans="1:9" ht="12.75">
      <c r="A239" s="20">
        <v>361400</v>
      </c>
      <c r="B239" s="20" t="s">
        <v>288</v>
      </c>
      <c r="C239" s="21">
        <v>-0.022982471636793737</v>
      </c>
      <c r="D239" s="20">
        <v>58</v>
      </c>
      <c r="E239" s="21">
        <v>-0.140610280733275</v>
      </c>
      <c r="F239" s="20">
        <v>161</v>
      </c>
      <c r="G239" s="21">
        <v>-0.2150569453540613</v>
      </c>
      <c r="H239" s="20">
        <v>392</v>
      </c>
      <c r="I239" s="2" t="str">
        <f t="shared" si="12"/>
        <v>Gypsum products</v>
      </c>
    </row>
    <row r="240" spans="1:9" ht="12.75">
      <c r="A240" s="20">
        <v>361500</v>
      </c>
      <c r="B240" s="20" t="s">
        <v>289</v>
      </c>
      <c r="C240" s="21">
        <v>-0.1092048352875008</v>
      </c>
      <c r="D240" s="20">
        <v>265</v>
      </c>
      <c r="E240" s="21">
        <v>-0.2478866920624915</v>
      </c>
      <c r="F240" s="20">
        <v>364</v>
      </c>
      <c r="G240" s="21">
        <v>-0.20303330354488547</v>
      </c>
      <c r="H240" s="20">
        <v>310</v>
      </c>
      <c r="I240" s="2" t="str">
        <f t="shared" si="12"/>
        <v>Cut stone and stone products</v>
      </c>
    </row>
    <row r="241" spans="1:9" ht="12.75">
      <c r="A241" s="20">
        <v>361600</v>
      </c>
      <c r="B241" s="20" t="s">
        <v>290</v>
      </c>
      <c r="C241" s="21">
        <v>-0.09852100884164841</v>
      </c>
      <c r="D241" s="20">
        <v>183</v>
      </c>
      <c r="E241" s="21">
        <v>-0.2141962429370729</v>
      </c>
      <c r="F241" s="20">
        <v>270</v>
      </c>
      <c r="G241" s="21">
        <v>-0.20363642126726592</v>
      </c>
      <c r="H241" s="20">
        <v>311</v>
      </c>
      <c r="I241" s="2" t="str">
        <f t="shared" si="12"/>
        <v>Abrasive products</v>
      </c>
    </row>
    <row r="242" spans="1:9" ht="12.75">
      <c r="A242" s="20">
        <v>361700</v>
      </c>
      <c r="B242" s="20" t="s">
        <v>291</v>
      </c>
      <c r="C242" s="21">
        <v>-0.1241837255352513</v>
      </c>
      <c r="D242" s="20">
        <v>479</v>
      </c>
      <c r="E242" s="21">
        <v>-0.2793050935530414</v>
      </c>
      <c r="F242" s="20">
        <v>480</v>
      </c>
      <c r="G242" s="21">
        <v>-0.21637737286818523</v>
      </c>
      <c r="H242" s="20">
        <v>434</v>
      </c>
      <c r="I242" s="2" t="str">
        <f t="shared" si="12"/>
        <v>Asbestos products</v>
      </c>
    </row>
    <row r="243" spans="1:9" ht="12.75">
      <c r="A243" s="20">
        <v>361900</v>
      </c>
      <c r="B243" s="20" t="s">
        <v>292</v>
      </c>
      <c r="C243" s="21">
        <v>-0.092466344710538</v>
      </c>
      <c r="D243" s="20">
        <v>165</v>
      </c>
      <c r="E243" s="21">
        <v>-0.23009171949482826</v>
      </c>
      <c r="F243" s="20">
        <v>302</v>
      </c>
      <c r="G243" s="21">
        <v>-0.20402855404305084</v>
      </c>
      <c r="H243" s="20">
        <v>315</v>
      </c>
      <c r="I243" s="2" t="str">
        <f t="shared" si="12"/>
        <v>Minerals, ground or treated</v>
      </c>
    </row>
    <row r="244" spans="1:9" ht="12.75">
      <c r="A244" s="20">
        <v>362000</v>
      </c>
      <c r="B244" s="20" t="s">
        <v>293</v>
      </c>
      <c r="C244" s="21">
        <v>-0.057107251653336466</v>
      </c>
      <c r="D244" s="20">
        <v>82</v>
      </c>
      <c r="E244" s="21">
        <v>-0.17007664844641748</v>
      </c>
      <c r="F244" s="20">
        <v>203</v>
      </c>
      <c r="G244" s="21">
        <v>-0.21630188581485646</v>
      </c>
      <c r="H244" s="20">
        <v>423</v>
      </c>
      <c r="I244" s="2" t="str">
        <f t="shared" si="12"/>
        <v>Mineral wool</v>
      </c>
    </row>
    <row r="245" spans="1:9" ht="12.75">
      <c r="A245" s="20">
        <v>362100</v>
      </c>
      <c r="B245" s="20" t="s">
        <v>294</v>
      </c>
      <c r="C245" s="21">
        <v>-0.07198118864966997</v>
      </c>
      <c r="D245" s="20">
        <v>108</v>
      </c>
      <c r="E245" s="21">
        <v>-0.21207115839382304</v>
      </c>
      <c r="F245" s="20">
        <v>262</v>
      </c>
      <c r="G245" s="21">
        <v>-0.2163849150792344</v>
      </c>
      <c r="H245" s="20">
        <v>435</v>
      </c>
      <c r="I245" s="2" t="str">
        <f t="shared" si="12"/>
        <v>Nonclay refractories</v>
      </c>
    </row>
    <row r="246" spans="1:9" ht="12.75">
      <c r="A246" s="20">
        <v>362200</v>
      </c>
      <c r="B246" s="20" t="s">
        <v>295</v>
      </c>
      <c r="C246" s="21">
        <v>-0.11097954815634878</v>
      </c>
      <c r="D246" s="20">
        <v>279</v>
      </c>
      <c r="E246" s="21">
        <v>-0.24958359510013023</v>
      </c>
      <c r="F246" s="20">
        <v>371</v>
      </c>
      <c r="G246" s="21">
        <v>-0.20757080314510032</v>
      </c>
      <c r="H246" s="20">
        <v>335</v>
      </c>
      <c r="I246" s="2" t="str">
        <f t="shared" si="12"/>
        <v>Nonmetallic mineral products, n.e.c.</v>
      </c>
    </row>
    <row r="247" spans="1:9" ht="12.75">
      <c r="A247" s="20">
        <v>370101</v>
      </c>
      <c r="B247" s="20" t="s">
        <v>24</v>
      </c>
      <c r="C247" s="21">
        <v>2.718896337344643</v>
      </c>
      <c r="D247" s="20">
        <v>3</v>
      </c>
      <c r="E247" s="21">
        <v>3.962398379139382</v>
      </c>
      <c r="F247" s="20">
        <v>3</v>
      </c>
      <c r="G247" s="21">
        <v>-0.21343648284869193</v>
      </c>
      <c r="H247" s="20">
        <v>370</v>
      </c>
      <c r="I247" s="2" t="str">
        <f t="shared" si="12"/>
        <v>Blast furnaces and steel mills</v>
      </c>
    </row>
    <row r="248" spans="1:9" ht="12.75">
      <c r="A248" s="20">
        <v>370102</v>
      </c>
      <c r="B248" s="20" t="s">
        <v>296</v>
      </c>
      <c r="C248" s="21">
        <v>-0.05690184265911114</v>
      </c>
      <c r="D248" s="20">
        <v>81</v>
      </c>
      <c r="E248" s="21">
        <v>-0.15033225628339644</v>
      </c>
      <c r="F248" s="20">
        <v>172</v>
      </c>
      <c r="G248" s="21">
        <v>-0.2163849150792344</v>
      </c>
      <c r="H248" s="20">
        <v>435</v>
      </c>
      <c r="I248" s="2" t="str">
        <f t="shared" si="12"/>
        <v>Electrometallurgical products, except steel</v>
      </c>
    </row>
    <row r="249" spans="1:9" ht="12.75">
      <c r="A249" s="20">
        <v>370103</v>
      </c>
      <c r="B249" s="20" t="s">
        <v>297</v>
      </c>
      <c r="C249" s="21">
        <v>-0.08804133303334867</v>
      </c>
      <c r="D249" s="20">
        <v>152</v>
      </c>
      <c r="E249" s="21">
        <v>-0.21584884132847523</v>
      </c>
      <c r="F249" s="20">
        <v>275</v>
      </c>
      <c r="G249" s="21">
        <v>-0.20559314741503076</v>
      </c>
      <c r="H249" s="20">
        <v>323</v>
      </c>
      <c r="I249" s="2" t="str">
        <f t="shared" si="12"/>
        <v>Steel wiredrawing and steel nails and spikes</v>
      </c>
    </row>
    <row r="250" spans="1:9" ht="12.75">
      <c r="A250" s="20">
        <v>370200</v>
      </c>
      <c r="B250" s="20" t="s">
        <v>91</v>
      </c>
      <c r="C250" s="21">
        <v>0.1393899712966432</v>
      </c>
      <c r="D250" s="20">
        <v>31</v>
      </c>
      <c r="E250" s="21">
        <v>0.12773861610169746</v>
      </c>
      <c r="F250" s="20">
        <v>65</v>
      </c>
      <c r="G250" s="21">
        <v>-0.21498755560988733</v>
      </c>
      <c r="H250" s="20">
        <v>391</v>
      </c>
      <c r="I250" s="2" t="str">
        <f t="shared" si="12"/>
        <v>Iron and steel foundries</v>
      </c>
    </row>
    <row r="251" spans="1:9" ht="12.75">
      <c r="A251" s="20">
        <v>370300</v>
      </c>
      <c r="B251" s="20" t="s">
        <v>298</v>
      </c>
      <c r="C251" s="21">
        <v>-0.034791379284064304</v>
      </c>
      <c r="D251" s="20">
        <v>64</v>
      </c>
      <c r="E251" s="21">
        <v>-0.11933905175590225</v>
      </c>
      <c r="F251" s="20">
        <v>147</v>
      </c>
      <c r="G251" s="21">
        <v>-0.21329070447387297</v>
      </c>
      <c r="H251" s="20">
        <v>368</v>
      </c>
      <c r="I251" s="2" t="str">
        <f t="shared" si="12"/>
        <v>Iron and steel forgings</v>
      </c>
    </row>
    <row r="252" spans="1:9" ht="12.75">
      <c r="A252" s="20">
        <v>370401</v>
      </c>
      <c r="B252" s="20" t="s">
        <v>299</v>
      </c>
      <c r="C252" s="21">
        <v>-0.040305671608846017</v>
      </c>
      <c r="D252" s="20">
        <v>66</v>
      </c>
      <c r="E252" s="21">
        <v>-0.16939265901165276</v>
      </c>
      <c r="F252" s="20">
        <v>202</v>
      </c>
      <c r="G252" s="21">
        <v>-0.211960690421373</v>
      </c>
      <c r="H252" s="20">
        <v>362</v>
      </c>
      <c r="I252" s="2" t="str">
        <f t="shared" si="12"/>
        <v>Metal heat treating</v>
      </c>
    </row>
    <row r="253" spans="1:9" ht="12.75">
      <c r="A253" s="20">
        <v>370402</v>
      </c>
      <c r="B253" s="20" t="s">
        <v>300</v>
      </c>
      <c r="C253" s="21">
        <v>-0.0561055533307065</v>
      </c>
      <c r="D253" s="20">
        <v>79</v>
      </c>
      <c r="E253" s="21">
        <v>-0.16684563494511742</v>
      </c>
      <c r="F253" s="20">
        <v>197</v>
      </c>
      <c r="G253" s="21">
        <v>-0.20826602840869057</v>
      </c>
      <c r="H253" s="20">
        <v>339</v>
      </c>
      <c r="I253" s="2" t="str">
        <f t="shared" si="12"/>
        <v>Primary metal products, n.e.c.</v>
      </c>
    </row>
    <row r="254" spans="1:9" ht="12.75">
      <c r="A254" s="20">
        <v>380100</v>
      </c>
      <c r="B254" s="20" t="s">
        <v>301</v>
      </c>
      <c r="C254" s="21">
        <v>-0.08705927628355614</v>
      </c>
      <c r="D254" s="20">
        <v>147</v>
      </c>
      <c r="E254" s="21">
        <v>-0.0739657458019831</v>
      </c>
      <c r="F254" s="20">
        <v>112</v>
      </c>
      <c r="G254" s="21">
        <v>-0.21569108928804243</v>
      </c>
      <c r="H254" s="20">
        <v>403</v>
      </c>
      <c r="I254" s="2" t="str">
        <f t="shared" si="12"/>
        <v>Primary smelting and refining of copper</v>
      </c>
    </row>
    <row r="255" spans="1:9" ht="12.75">
      <c r="A255" s="20">
        <v>380400</v>
      </c>
      <c r="B255" s="20" t="s">
        <v>110</v>
      </c>
      <c r="C255" s="21">
        <v>0.049068943810115735</v>
      </c>
      <c r="D255" s="20">
        <v>41</v>
      </c>
      <c r="E255" s="21">
        <v>0.21397899397957434</v>
      </c>
      <c r="F255" s="20">
        <v>49</v>
      </c>
      <c r="G255" s="21">
        <v>-0.21492573185864647</v>
      </c>
      <c r="H255" s="20">
        <v>389</v>
      </c>
      <c r="I255" s="2" t="str">
        <f t="shared" si="12"/>
        <v>Primary aluminum</v>
      </c>
    </row>
    <row r="256" spans="1:9" ht="12.75">
      <c r="A256" s="20">
        <v>380501</v>
      </c>
      <c r="B256" s="20" t="s">
        <v>302</v>
      </c>
      <c r="C256" s="21">
        <v>-0.023503798210503572</v>
      </c>
      <c r="D256" s="20">
        <v>59</v>
      </c>
      <c r="E256" s="21">
        <v>-0.011147978484540468</v>
      </c>
      <c r="F256" s="20">
        <v>90</v>
      </c>
      <c r="G256" s="21">
        <v>-0.21698848252313718</v>
      </c>
      <c r="H256" s="20">
        <v>476</v>
      </c>
      <c r="I256" s="2" t="str">
        <f t="shared" si="12"/>
        <v>Primary nonferrous metals, n.e.c.</v>
      </c>
    </row>
    <row r="257" spans="1:9" ht="12.75">
      <c r="A257" s="20">
        <v>380700</v>
      </c>
      <c r="B257" s="20" t="s">
        <v>303</v>
      </c>
      <c r="C257" s="21">
        <v>-0.08258131992801981</v>
      </c>
      <c r="D257" s="20">
        <v>128</v>
      </c>
      <c r="E257" s="21">
        <v>-0.11757506798384652</v>
      </c>
      <c r="F257" s="20">
        <v>144</v>
      </c>
      <c r="G257" s="21">
        <v>-0.21542298361019369</v>
      </c>
      <c r="H257" s="20">
        <v>398</v>
      </c>
      <c r="I257" s="2" t="str">
        <f t="shared" si="12"/>
        <v>Rolling, drawing, and extruding of copper</v>
      </c>
    </row>
    <row r="258" spans="1:9" ht="12.75">
      <c r="A258" s="20">
        <v>380800</v>
      </c>
      <c r="B258" s="20" t="s">
        <v>304</v>
      </c>
      <c r="C258" s="21">
        <v>-0.04200138910160556</v>
      </c>
      <c r="D258" s="20">
        <v>67</v>
      </c>
      <c r="E258" s="21">
        <v>0.08442011066311378</v>
      </c>
      <c r="F258" s="20">
        <v>69</v>
      </c>
      <c r="G258" s="21">
        <v>-0.215454764439264</v>
      </c>
      <c r="H258" s="20">
        <v>399</v>
      </c>
      <c r="I258" s="2" t="str">
        <f t="shared" si="12"/>
        <v>Aluminum rolling and drawing</v>
      </c>
    </row>
    <row r="259" spans="1:9" ht="12.75">
      <c r="A259" s="20">
        <v>380900</v>
      </c>
      <c r="B259" s="20" t="s">
        <v>305</v>
      </c>
      <c r="C259" s="21">
        <v>-0.10992679312822234</v>
      </c>
      <c r="D259" s="20">
        <v>270</v>
      </c>
      <c r="E259" s="21">
        <v>-0.2154849805412701</v>
      </c>
      <c r="F259" s="20">
        <v>274</v>
      </c>
      <c r="G259" s="21">
        <v>-0.21652099471396868</v>
      </c>
      <c r="H259" s="20">
        <v>474</v>
      </c>
      <c r="I259" s="2" t="str">
        <f t="shared" si="12"/>
        <v>Nonferrous rolling and drawing, n.e.c.</v>
      </c>
    </row>
    <row r="260" spans="1:9" ht="12.75">
      <c r="A260" s="20">
        <v>381000</v>
      </c>
      <c r="B260" s="20" t="s">
        <v>306</v>
      </c>
      <c r="C260" s="21">
        <v>-0.07944308259274284</v>
      </c>
      <c r="D260" s="20">
        <v>119</v>
      </c>
      <c r="E260" s="21">
        <v>0.025374191477968946</v>
      </c>
      <c r="F260" s="20">
        <v>78</v>
      </c>
      <c r="G260" s="21">
        <v>-0.20867538780549985</v>
      </c>
      <c r="H260" s="20">
        <v>341</v>
      </c>
      <c r="I260" s="2" t="str">
        <f t="shared" si="12"/>
        <v>Nonferrous wiredrawing and insulating</v>
      </c>
    </row>
    <row r="261" spans="1:9" ht="12.75">
      <c r="A261" s="20">
        <v>381100</v>
      </c>
      <c r="B261" s="20" t="s">
        <v>307</v>
      </c>
      <c r="C261" s="21">
        <v>-0.07171399583147924</v>
      </c>
      <c r="D261" s="20">
        <v>107</v>
      </c>
      <c r="E261" s="21">
        <v>-0.08988600907951483</v>
      </c>
      <c r="F261" s="20">
        <v>126</v>
      </c>
      <c r="G261" s="21">
        <v>-0.21477230212002918</v>
      </c>
      <c r="H261" s="20">
        <v>386</v>
      </c>
      <c r="I261" s="2" t="str">
        <f t="shared" si="12"/>
        <v>Aluminum castings</v>
      </c>
    </row>
    <row r="262" spans="1:9" ht="12.75">
      <c r="A262" s="20">
        <v>381400</v>
      </c>
      <c r="B262" s="20" t="s">
        <v>308</v>
      </c>
      <c r="C262" s="21">
        <v>-0.11221493916295332</v>
      </c>
      <c r="D262" s="20">
        <v>296</v>
      </c>
      <c r="E262" s="21">
        <v>-0.24718253061429166</v>
      </c>
      <c r="F262" s="20">
        <v>360</v>
      </c>
      <c r="G262" s="21">
        <v>-0.21580212629414247</v>
      </c>
      <c r="H262" s="20">
        <v>404</v>
      </c>
      <c r="I262" s="2" t="str">
        <f t="shared" si="12"/>
        <v>Nonferrous forgings</v>
      </c>
    </row>
    <row r="263" spans="1:9" ht="12.75">
      <c r="A263" s="20">
        <v>390100</v>
      </c>
      <c r="B263" s="20" t="s">
        <v>309</v>
      </c>
      <c r="C263" s="21">
        <v>-0.0986377829397766</v>
      </c>
      <c r="D263" s="20">
        <v>185</v>
      </c>
      <c r="E263" s="21">
        <v>-0.07245314512566968</v>
      </c>
      <c r="F263" s="20">
        <v>108</v>
      </c>
      <c r="G263" s="21">
        <v>-0.216050932058525</v>
      </c>
      <c r="H263" s="20">
        <v>410</v>
      </c>
      <c r="I263" s="2" t="str">
        <f t="shared" si="12"/>
        <v>Metal cans</v>
      </c>
    </row>
    <row r="264" spans="1:9" ht="12.75">
      <c r="A264" s="20">
        <v>390200</v>
      </c>
      <c r="B264" s="20" t="s">
        <v>310</v>
      </c>
      <c r="C264" s="21">
        <v>-0.11878793940984936</v>
      </c>
      <c r="D264" s="20">
        <v>383</v>
      </c>
      <c r="E264" s="21">
        <v>-0.2540897100082915</v>
      </c>
      <c r="F264" s="20">
        <v>390</v>
      </c>
      <c r="G264" s="21">
        <v>-0.21364554847529899</v>
      </c>
      <c r="H264" s="20">
        <v>376</v>
      </c>
      <c r="I264" s="2" t="str">
        <f t="shared" si="12"/>
        <v>Metal shipping barrels, drums, kegs, and pails</v>
      </c>
    </row>
    <row r="265" spans="1:9" ht="12.75">
      <c r="A265" s="20">
        <v>400100</v>
      </c>
      <c r="B265" s="20" t="s">
        <v>311</v>
      </c>
      <c r="C265" s="21">
        <v>-0.11786008744644275</v>
      </c>
      <c r="D265" s="20">
        <v>368</v>
      </c>
      <c r="E265" s="21">
        <v>-0.2594672535866123</v>
      </c>
      <c r="F265" s="20">
        <v>407</v>
      </c>
      <c r="G265" s="21">
        <v>-0.2163849150792344</v>
      </c>
      <c r="H265" s="20">
        <v>435</v>
      </c>
      <c r="I265" s="2" t="str">
        <f t="shared" si="12"/>
        <v>Enameled iron and metal sanitary ware</v>
      </c>
    </row>
    <row r="266" spans="1:9" ht="12.75">
      <c r="A266" s="20">
        <v>400200</v>
      </c>
      <c r="B266" s="20" t="s">
        <v>312</v>
      </c>
      <c r="C266" s="21">
        <v>-0.11642170520676333</v>
      </c>
      <c r="D266" s="20">
        <v>338</v>
      </c>
      <c r="E266" s="21">
        <v>-0.23541283904716476</v>
      </c>
      <c r="F266" s="20">
        <v>321</v>
      </c>
      <c r="G266" s="21">
        <v>-0.2163849150792344</v>
      </c>
      <c r="H266" s="20">
        <v>435</v>
      </c>
      <c r="I266" s="2" t="str">
        <f t="shared" si="12"/>
        <v>Plumbing fixture fittings and trim</v>
      </c>
    </row>
    <row r="267" spans="1:9" ht="12.75">
      <c r="A267" s="20">
        <v>400300</v>
      </c>
      <c r="B267" s="20" t="s">
        <v>313</v>
      </c>
      <c r="C267" s="21">
        <v>-0.11555921685999977</v>
      </c>
      <c r="D267" s="20">
        <v>328</v>
      </c>
      <c r="E267" s="21">
        <v>-0.24421682446424098</v>
      </c>
      <c r="F267" s="20">
        <v>343</v>
      </c>
      <c r="G267" s="21">
        <v>-0.20926463123779687</v>
      </c>
      <c r="H267" s="20">
        <v>344</v>
      </c>
      <c r="I267" s="2" t="str">
        <f t="shared" si="12"/>
        <v>Heating equipment, except electric and warm air furnaces</v>
      </c>
    </row>
    <row r="268" spans="1:9" ht="12.75">
      <c r="A268" s="20">
        <v>400400</v>
      </c>
      <c r="B268" s="20" t="s">
        <v>314</v>
      </c>
      <c r="C268" s="21">
        <v>-0.0964880815338474</v>
      </c>
      <c r="D268" s="20">
        <v>176</v>
      </c>
      <c r="E268" s="21">
        <v>-0.07968322906614682</v>
      </c>
      <c r="F268" s="20">
        <v>117</v>
      </c>
      <c r="G268" s="21">
        <v>-0.21149136256516238</v>
      </c>
      <c r="H268" s="20">
        <v>361</v>
      </c>
      <c r="I268" s="2" t="str">
        <f aca="true" t="shared" si="13" ref="I268:I331">+B268</f>
        <v>Fabricated structural metal</v>
      </c>
    </row>
    <row r="269" spans="1:9" ht="12.75">
      <c r="A269" s="20">
        <v>400500</v>
      </c>
      <c r="B269" s="20" t="s">
        <v>315</v>
      </c>
      <c r="C269" s="21">
        <v>-0.0993328100212007</v>
      </c>
      <c r="D269" s="20">
        <v>191</v>
      </c>
      <c r="E269" s="21">
        <v>-0.15730782241991267</v>
      </c>
      <c r="F269" s="20">
        <v>178</v>
      </c>
      <c r="G269" s="21">
        <v>-0.21629427561201103</v>
      </c>
      <c r="H269" s="20">
        <v>418</v>
      </c>
      <c r="I269" s="2" t="str">
        <f t="shared" si="13"/>
        <v>Metal doors, sash, frames, molding, and trim</v>
      </c>
    </row>
    <row r="270" spans="1:9" ht="12.75">
      <c r="A270" s="20">
        <v>400600</v>
      </c>
      <c r="B270" s="20" t="s">
        <v>316</v>
      </c>
      <c r="C270" s="21">
        <v>-0.08304126111359308</v>
      </c>
      <c r="D270" s="20">
        <v>131</v>
      </c>
      <c r="E270" s="21">
        <v>-0.04850160200694418</v>
      </c>
      <c r="F270" s="20">
        <v>103</v>
      </c>
      <c r="G270" s="21">
        <v>-0.1204865629197594</v>
      </c>
      <c r="H270" s="20">
        <v>128</v>
      </c>
      <c r="I270" s="2" t="str">
        <f t="shared" si="13"/>
        <v>Fabricated plate work (boiler shops)</v>
      </c>
    </row>
    <row r="271" spans="1:9" ht="12.75">
      <c r="A271" s="20">
        <v>400700</v>
      </c>
      <c r="B271" s="20" t="s">
        <v>317</v>
      </c>
      <c r="C271" s="21">
        <v>-0.08403462380841031</v>
      </c>
      <c r="D271" s="20">
        <v>133</v>
      </c>
      <c r="E271" s="21">
        <v>-0.019778509565554513</v>
      </c>
      <c r="F271" s="20">
        <v>92</v>
      </c>
      <c r="G271" s="21">
        <v>-0.20400727383040668</v>
      </c>
      <c r="H271" s="20">
        <v>314</v>
      </c>
      <c r="I271" s="2" t="str">
        <f t="shared" si="13"/>
        <v>Sheet metal work</v>
      </c>
    </row>
    <row r="272" spans="1:9" ht="12.75">
      <c r="A272" s="20">
        <v>400800</v>
      </c>
      <c r="B272" s="20" t="s">
        <v>318</v>
      </c>
      <c r="C272" s="21">
        <v>-0.1141189615340832</v>
      </c>
      <c r="D272" s="20">
        <v>310</v>
      </c>
      <c r="E272" s="21">
        <v>-0.2248687772423393</v>
      </c>
      <c r="F272" s="20">
        <v>293</v>
      </c>
      <c r="G272" s="21">
        <v>-0.21557156397876864</v>
      </c>
      <c r="H272" s="20">
        <v>401</v>
      </c>
      <c r="I272" s="2" t="str">
        <f t="shared" si="13"/>
        <v>Architectural and ornamental metal work</v>
      </c>
    </row>
    <row r="273" spans="1:9" ht="12.75">
      <c r="A273" s="20">
        <v>400901</v>
      </c>
      <c r="B273" s="20" t="s">
        <v>319</v>
      </c>
      <c r="C273" s="21">
        <v>-0.11179606313824543</v>
      </c>
      <c r="D273" s="20">
        <v>286</v>
      </c>
      <c r="E273" s="21">
        <v>-0.18529065950766985</v>
      </c>
      <c r="F273" s="20">
        <v>226</v>
      </c>
      <c r="G273" s="21">
        <v>-0.2147300968985195</v>
      </c>
      <c r="H273" s="20">
        <v>385</v>
      </c>
      <c r="I273" s="2" t="str">
        <f t="shared" si="13"/>
        <v>Prefabricated metal buildings and components</v>
      </c>
    </row>
    <row r="274" spans="1:9" ht="12.75">
      <c r="A274" s="20">
        <v>400902</v>
      </c>
      <c r="B274" s="20" t="s">
        <v>320</v>
      </c>
      <c r="C274" s="21">
        <v>-0.10783744905842299</v>
      </c>
      <c r="D274" s="20">
        <v>251</v>
      </c>
      <c r="E274" s="21">
        <v>-0.1768203328087945</v>
      </c>
      <c r="F274" s="20">
        <v>209</v>
      </c>
      <c r="G274" s="21">
        <v>-0.21478703621668405</v>
      </c>
      <c r="H274" s="20">
        <v>387</v>
      </c>
      <c r="I274" s="2" t="str">
        <f t="shared" si="13"/>
        <v>Miscellaneous structural metal work</v>
      </c>
    </row>
    <row r="275" spans="1:9" ht="12.75">
      <c r="A275" s="20">
        <v>410100</v>
      </c>
      <c r="B275" s="20" t="s">
        <v>321</v>
      </c>
      <c r="C275" s="21">
        <v>-0.08291749731263881</v>
      </c>
      <c r="D275" s="20">
        <v>130</v>
      </c>
      <c r="E275" s="21">
        <v>-0.047931431647306566</v>
      </c>
      <c r="F275" s="20">
        <v>101</v>
      </c>
      <c r="G275" s="21">
        <v>-0.21071819065263625</v>
      </c>
      <c r="H275" s="20">
        <v>357</v>
      </c>
      <c r="I275" s="2" t="str">
        <f t="shared" si="13"/>
        <v>Screw machine products, bolts, etc.</v>
      </c>
    </row>
    <row r="276" spans="1:9" ht="12.75">
      <c r="A276" s="20">
        <v>410201</v>
      </c>
      <c r="B276" s="20" t="s">
        <v>116</v>
      </c>
      <c r="C276" s="21">
        <v>-0.06648859400173915</v>
      </c>
      <c r="D276" s="20">
        <v>99</v>
      </c>
      <c r="E276" s="21">
        <v>0.2716471316539663</v>
      </c>
      <c r="F276" s="20">
        <v>43</v>
      </c>
      <c r="G276" s="21">
        <v>-0.21633602501407945</v>
      </c>
      <c r="H276" s="20">
        <v>427</v>
      </c>
      <c r="I276" s="2" t="str">
        <f t="shared" si="13"/>
        <v>Automotive stampings</v>
      </c>
    </row>
    <row r="277" spans="1:9" ht="12.75">
      <c r="A277" s="20">
        <v>410202</v>
      </c>
      <c r="B277" s="20" t="s">
        <v>322</v>
      </c>
      <c r="C277" s="21">
        <v>-0.12233393859941724</v>
      </c>
      <c r="D277" s="20">
        <v>449</v>
      </c>
      <c r="E277" s="21">
        <v>-0.2688941413354574</v>
      </c>
      <c r="F277" s="20">
        <v>445</v>
      </c>
      <c r="G277" s="21">
        <v>-0.21489734909490915</v>
      </c>
      <c r="H277" s="20">
        <v>388</v>
      </c>
      <c r="I277" s="2" t="str">
        <f t="shared" si="13"/>
        <v>Crowns and closures</v>
      </c>
    </row>
    <row r="278" spans="1:9" ht="12.75">
      <c r="A278" s="20">
        <v>410203</v>
      </c>
      <c r="B278" s="20" t="s">
        <v>323</v>
      </c>
      <c r="C278" s="21">
        <v>-0.08479600928252486</v>
      </c>
      <c r="D278" s="20">
        <v>136</v>
      </c>
      <c r="E278" s="21">
        <v>-0.05197702023235112</v>
      </c>
      <c r="F278" s="20">
        <v>106</v>
      </c>
      <c r="G278" s="21">
        <v>-0.1753758842173307</v>
      </c>
      <c r="H278" s="20">
        <v>208</v>
      </c>
      <c r="I278" s="2" t="str">
        <f t="shared" si="13"/>
        <v>Metal stampings, n.e.c.</v>
      </c>
    </row>
    <row r="279" spans="1:9" ht="12.75">
      <c r="A279" s="20">
        <v>420100</v>
      </c>
      <c r="B279" s="20" t="s">
        <v>324</v>
      </c>
      <c r="C279" s="21">
        <v>-0.1201150450901555</v>
      </c>
      <c r="D279" s="20">
        <v>410</v>
      </c>
      <c r="E279" s="21">
        <v>-0.26500567368280453</v>
      </c>
      <c r="F279" s="20">
        <v>431</v>
      </c>
      <c r="G279" s="21">
        <v>-0.1906682788903584</v>
      </c>
      <c r="H279" s="20">
        <v>263</v>
      </c>
      <c r="I279" s="2" t="str">
        <f t="shared" si="13"/>
        <v>Cutlery</v>
      </c>
    </row>
    <row r="280" spans="1:9" ht="12.75">
      <c r="A280" s="20">
        <v>420201</v>
      </c>
      <c r="B280" s="20" t="s">
        <v>325</v>
      </c>
      <c r="C280" s="21">
        <v>-0.11404552674593582</v>
      </c>
      <c r="D280" s="20">
        <v>308</v>
      </c>
      <c r="E280" s="21">
        <v>-0.23175754473774438</v>
      </c>
      <c r="F280" s="20">
        <v>308</v>
      </c>
      <c r="G280" s="21">
        <v>-0.18756060560444246</v>
      </c>
      <c r="H280" s="20">
        <v>252</v>
      </c>
      <c r="I280" s="2" t="str">
        <f t="shared" si="13"/>
        <v>Hand and edge tools, except machine tools and handsaws</v>
      </c>
    </row>
    <row r="281" spans="1:9" ht="12.75">
      <c r="A281" s="20">
        <v>420202</v>
      </c>
      <c r="B281" s="20" t="s">
        <v>326</v>
      </c>
      <c r="C281" s="21">
        <v>-0.12198800172619934</v>
      </c>
      <c r="D281" s="20">
        <v>441</v>
      </c>
      <c r="E281" s="21">
        <v>-0.2613592405914116</v>
      </c>
      <c r="F281" s="20">
        <v>418</v>
      </c>
      <c r="G281" s="21">
        <v>-0.20805584838739602</v>
      </c>
      <c r="H281" s="20">
        <v>337</v>
      </c>
      <c r="I281" s="2" t="str">
        <f t="shared" si="13"/>
        <v> Saw blades and handsaws</v>
      </c>
    </row>
    <row r="282" spans="1:9" ht="12.75">
      <c r="A282" s="20">
        <v>420300</v>
      </c>
      <c r="B282" s="20" t="s">
        <v>327</v>
      </c>
      <c r="C282" s="21">
        <v>-0.10175217367177633</v>
      </c>
      <c r="D282" s="20">
        <v>202</v>
      </c>
      <c r="E282" s="21">
        <v>-0.13559229295249847</v>
      </c>
      <c r="F282" s="20">
        <v>157</v>
      </c>
      <c r="G282" s="21">
        <v>-0.2017216320325771</v>
      </c>
      <c r="H282" s="20">
        <v>298</v>
      </c>
      <c r="I282" s="2" t="str">
        <f t="shared" si="13"/>
        <v>Hardware, n.e.c.</v>
      </c>
    </row>
    <row r="283" spans="1:9" ht="12.75">
      <c r="A283" s="20">
        <v>420401</v>
      </c>
      <c r="B283" s="20" t="s">
        <v>328</v>
      </c>
      <c r="C283" s="21">
        <v>-0.08646474872909737</v>
      </c>
      <c r="D283" s="20">
        <v>144</v>
      </c>
      <c r="E283" s="21">
        <v>-0.1878829671850534</v>
      </c>
      <c r="F283" s="20">
        <v>228</v>
      </c>
      <c r="G283" s="21">
        <v>-0.2163849150792344</v>
      </c>
      <c r="H283" s="20">
        <v>435</v>
      </c>
      <c r="I283" s="2" t="str">
        <f t="shared" si="13"/>
        <v>Plating and polishing</v>
      </c>
    </row>
    <row r="284" spans="1:9" ht="12.75">
      <c r="A284" s="20">
        <v>420402</v>
      </c>
      <c r="B284" s="20" t="s">
        <v>329</v>
      </c>
      <c r="C284" s="21">
        <v>-0.06315292602132833</v>
      </c>
      <c r="D284" s="20">
        <v>92</v>
      </c>
      <c r="E284" s="21">
        <v>-0.07276397721916873</v>
      </c>
      <c r="F284" s="20">
        <v>110</v>
      </c>
      <c r="G284" s="21">
        <v>-0.2163849150792344</v>
      </c>
      <c r="H284" s="20">
        <v>435</v>
      </c>
      <c r="I284" s="2" t="str">
        <f t="shared" si="13"/>
        <v>Coating,engraving, and allied services, n.e.c.</v>
      </c>
    </row>
    <row r="285" spans="1:9" ht="12.75">
      <c r="A285" s="20">
        <v>420500</v>
      </c>
      <c r="B285" s="20" t="s">
        <v>330</v>
      </c>
      <c r="C285" s="21">
        <v>-0.07940143422690597</v>
      </c>
      <c r="D285" s="20">
        <v>118</v>
      </c>
      <c r="E285" s="21">
        <v>-0.11470975118937389</v>
      </c>
      <c r="F285" s="20">
        <v>140</v>
      </c>
      <c r="G285" s="21">
        <v>-0.2023435359187525</v>
      </c>
      <c r="H285" s="20">
        <v>301</v>
      </c>
      <c r="I285" s="2" t="str">
        <f t="shared" si="13"/>
        <v>Miscellaneous fabricated wire products</v>
      </c>
    </row>
    <row r="286" spans="1:9" ht="12.75">
      <c r="A286" s="20">
        <v>420700</v>
      </c>
      <c r="B286" s="20" t="s">
        <v>331</v>
      </c>
      <c r="C286" s="21">
        <v>-0.11648984561464434</v>
      </c>
      <c r="D286" s="20">
        <v>339</v>
      </c>
      <c r="E286" s="21">
        <v>-0.25379286642387666</v>
      </c>
      <c r="F286" s="20">
        <v>388</v>
      </c>
      <c r="G286" s="21">
        <v>-0.21443615738705313</v>
      </c>
      <c r="H286" s="20">
        <v>381</v>
      </c>
      <c r="I286" s="2" t="str">
        <f t="shared" si="13"/>
        <v>Steel springs, except wire</v>
      </c>
    </row>
    <row r="287" spans="1:9" ht="12.75">
      <c r="A287" s="20">
        <v>420800</v>
      </c>
      <c r="B287" s="20" t="s">
        <v>332</v>
      </c>
      <c r="C287" s="21">
        <v>-0.08018821626345615</v>
      </c>
      <c r="D287" s="20">
        <v>122</v>
      </c>
      <c r="E287" s="21">
        <v>-0.021223476493518332</v>
      </c>
      <c r="F287" s="20">
        <v>93</v>
      </c>
      <c r="G287" s="21">
        <v>-0.17459412491044793</v>
      </c>
      <c r="H287" s="20">
        <v>205</v>
      </c>
      <c r="I287" s="2" t="str">
        <f t="shared" si="13"/>
        <v>Pipe, valves, and pipe fittings</v>
      </c>
    </row>
    <row r="288" spans="1:9" ht="12.75">
      <c r="A288" s="20">
        <v>421000</v>
      </c>
      <c r="B288" s="20" t="s">
        <v>333</v>
      </c>
      <c r="C288" s="21">
        <v>-0.1142736667231176</v>
      </c>
      <c r="D288" s="20">
        <v>312</v>
      </c>
      <c r="E288" s="21">
        <v>-0.24148345419507058</v>
      </c>
      <c r="F288" s="20">
        <v>334</v>
      </c>
      <c r="G288" s="21">
        <v>-0.20202275031912342</v>
      </c>
      <c r="H288" s="20">
        <v>300</v>
      </c>
      <c r="I288" s="2" t="str">
        <f t="shared" si="13"/>
        <v>Metal foil and leaf</v>
      </c>
    </row>
    <row r="289" spans="1:9" ht="12.75">
      <c r="A289" s="20">
        <v>421100</v>
      </c>
      <c r="B289" s="20" t="s">
        <v>334</v>
      </c>
      <c r="C289" s="21">
        <v>-0.08627481218027841</v>
      </c>
      <c r="D289" s="20">
        <v>143</v>
      </c>
      <c r="E289" s="21">
        <v>-0.11234551483242673</v>
      </c>
      <c r="F289" s="20">
        <v>138</v>
      </c>
      <c r="G289" s="21">
        <v>-0.1606856575158075</v>
      </c>
      <c r="H289" s="20">
        <v>181</v>
      </c>
      <c r="I289" s="2" t="str">
        <f t="shared" si="13"/>
        <v>Fabricated metal products, n.e.c.</v>
      </c>
    </row>
    <row r="290" spans="1:9" ht="12.75">
      <c r="A290" s="20">
        <v>430100</v>
      </c>
      <c r="B290" s="20" t="s">
        <v>335</v>
      </c>
      <c r="C290" s="21">
        <v>-0.11785048908354166</v>
      </c>
      <c r="D290" s="20">
        <v>367</v>
      </c>
      <c r="E290" s="21">
        <v>-0.23202082268669014</v>
      </c>
      <c r="F290" s="20">
        <v>311</v>
      </c>
      <c r="G290" s="21">
        <v>-0.1683811062191739</v>
      </c>
      <c r="H290" s="20">
        <v>192</v>
      </c>
      <c r="I290" s="2" t="str">
        <f t="shared" si="13"/>
        <v>Turbines and turbine generator sets</v>
      </c>
    </row>
    <row r="291" spans="1:9" ht="12.75">
      <c r="A291" s="20">
        <v>430200</v>
      </c>
      <c r="B291" s="20" t="s">
        <v>336</v>
      </c>
      <c r="C291" s="21">
        <v>-0.08499217018710524</v>
      </c>
      <c r="D291" s="20">
        <v>137</v>
      </c>
      <c r="E291" s="21">
        <v>-0.048348900132361344</v>
      </c>
      <c r="F291" s="20">
        <v>102</v>
      </c>
      <c r="G291" s="21">
        <v>-0.18403656793732723</v>
      </c>
      <c r="H291" s="20">
        <v>233</v>
      </c>
      <c r="I291" s="2" t="str">
        <f t="shared" si="13"/>
        <v>Internal combustion engines, n.e.c.</v>
      </c>
    </row>
    <row r="292" spans="1:9" ht="12.75">
      <c r="A292" s="20">
        <v>440001</v>
      </c>
      <c r="B292" s="20" t="s">
        <v>337</v>
      </c>
      <c r="C292" s="21">
        <v>-0.08925679699441202</v>
      </c>
      <c r="D292" s="20">
        <v>155</v>
      </c>
      <c r="E292" s="21">
        <v>-0.10906547873965572</v>
      </c>
      <c r="F292" s="20">
        <v>135</v>
      </c>
      <c r="G292" s="21">
        <v>-0.007295625497719675</v>
      </c>
      <c r="H292" s="20">
        <v>77</v>
      </c>
      <c r="I292" s="2" t="str">
        <f t="shared" si="13"/>
        <v>Farm machinery and equipment</v>
      </c>
    </row>
    <row r="293" spans="1:9" ht="12.75">
      <c r="A293" s="20">
        <v>440002</v>
      </c>
      <c r="B293" s="20" t="s">
        <v>338</v>
      </c>
      <c r="C293" s="21">
        <v>-0.10662442212353913</v>
      </c>
      <c r="D293" s="20">
        <v>241</v>
      </c>
      <c r="E293" s="21">
        <v>-0.19013870596256188</v>
      </c>
      <c r="F293" s="20">
        <v>232</v>
      </c>
      <c r="G293" s="21">
        <v>-0.12513677035586565</v>
      </c>
      <c r="H293" s="20">
        <v>134</v>
      </c>
      <c r="I293" s="2" t="str">
        <f t="shared" si="13"/>
        <v>Lawn and garden equipment</v>
      </c>
    </row>
    <row r="294" spans="1:9" ht="12.75">
      <c r="A294" s="20">
        <v>450100</v>
      </c>
      <c r="B294" s="20" t="s">
        <v>128</v>
      </c>
      <c r="C294" s="21">
        <v>-0.0649629096557022</v>
      </c>
      <c r="D294" s="20">
        <v>94</v>
      </c>
      <c r="E294" s="21">
        <v>0.06004813689723742</v>
      </c>
      <c r="F294" s="20">
        <v>71</v>
      </c>
      <c r="G294" s="21">
        <v>0.13504867120339356</v>
      </c>
      <c r="H294" s="20">
        <v>48</v>
      </c>
      <c r="I294" s="2" t="str">
        <f t="shared" si="13"/>
        <v>Construction machinery and equipment</v>
      </c>
    </row>
    <row r="295" spans="1:9" ht="12.75">
      <c r="A295" s="20">
        <v>450200</v>
      </c>
      <c r="B295" s="20" t="s">
        <v>339</v>
      </c>
      <c r="C295" s="21">
        <v>-0.11888791089988107</v>
      </c>
      <c r="D295" s="20">
        <v>384</v>
      </c>
      <c r="E295" s="21">
        <v>-0.2519789121396012</v>
      </c>
      <c r="F295" s="20">
        <v>383</v>
      </c>
      <c r="G295" s="21">
        <v>-0.18365095536137602</v>
      </c>
      <c r="H295" s="20">
        <v>232</v>
      </c>
      <c r="I295" s="2" t="str">
        <f t="shared" si="13"/>
        <v>Mining machinery, except oil field</v>
      </c>
    </row>
    <row r="296" spans="1:9" ht="12.75">
      <c r="A296" s="20">
        <v>450300</v>
      </c>
      <c r="B296" s="20" t="s">
        <v>340</v>
      </c>
      <c r="C296" s="21">
        <v>-0.12250227817494644</v>
      </c>
      <c r="D296" s="20">
        <v>452</v>
      </c>
      <c r="E296" s="21">
        <v>-0.2686143054562967</v>
      </c>
      <c r="F296" s="20">
        <v>444</v>
      </c>
      <c r="G296" s="21">
        <v>-0.2049212835838212</v>
      </c>
      <c r="H296" s="20">
        <v>319</v>
      </c>
      <c r="I296" s="2" t="str">
        <f t="shared" si="13"/>
        <v>Oil and gas field machinery and equipment</v>
      </c>
    </row>
    <row r="297" spans="1:9" ht="12.75">
      <c r="A297" s="20">
        <v>460100</v>
      </c>
      <c r="B297" s="20" t="s">
        <v>341</v>
      </c>
      <c r="C297" s="21">
        <v>-0.11834494356872445</v>
      </c>
      <c r="D297" s="20">
        <v>375</v>
      </c>
      <c r="E297" s="21">
        <v>-0.246414667159096</v>
      </c>
      <c r="F297" s="20">
        <v>351</v>
      </c>
      <c r="G297" s="21">
        <v>-0.2163849150792344</v>
      </c>
      <c r="H297" s="20">
        <v>435</v>
      </c>
      <c r="I297" s="2" t="str">
        <f t="shared" si="13"/>
        <v>Elevators and moving stairways</v>
      </c>
    </row>
    <row r="298" spans="1:9" ht="12.75">
      <c r="A298" s="20">
        <v>460200</v>
      </c>
      <c r="B298" s="20" t="s">
        <v>342</v>
      </c>
      <c r="C298" s="21">
        <v>-0.11212464397162215</v>
      </c>
      <c r="D298" s="20">
        <v>294</v>
      </c>
      <c r="E298" s="21">
        <v>-0.20177667697483156</v>
      </c>
      <c r="F298" s="20">
        <v>243</v>
      </c>
      <c r="G298" s="21">
        <v>-0.14592316437684724</v>
      </c>
      <c r="H298" s="20">
        <v>151</v>
      </c>
      <c r="I298" s="2" t="str">
        <f t="shared" si="13"/>
        <v>Conveyors and conveying equipment</v>
      </c>
    </row>
    <row r="299" spans="1:9" ht="12.75">
      <c r="A299" s="20">
        <v>460300</v>
      </c>
      <c r="B299" s="20" t="s">
        <v>343</v>
      </c>
      <c r="C299" s="21">
        <v>-0.11900347743095878</v>
      </c>
      <c r="D299" s="20">
        <v>386</v>
      </c>
      <c r="E299" s="21">
        <v>-0.25683917760338315</v>
      </c>
      <c r="F299" s="20">
        <v>397</v>
      </c>
      <c r="G299" s="21">
        <v>-0.20832361105730404</v>
      </c>
      <c r="H299" s="20">
        <v>340</v>
      </c>
      <c r="I299" s="2" t="str">
        <f t="shared" si="13"/>
        <v>Hoists, cranes, and monorails</v>
      </c>
    </row>
    <row r="300" spans="1:9" ht="12.75">
      <c r="A300" s="20">
        <v>460400</v>
      </c>
      <c r="B300" s="20" t="s">
        <v>344</v>
      </c>
      <c r="C300" s="21">
        <v>-0.10952324856393524</v>
      </c>
      <c r="D300" s="20">
        <v>268</v>
      </c>
      <c r="E300" s="21">
        <v>-0.1847720609460255</v>
      </c>
      <c r="F300" s="20">
        <v>225</v>
      </c>
      <c r="G300" s="21">
        <v>-0.11761044895896504</v>
      </c>
      <c r="H300" s="20">
        <v>126</v>
      </c>
      <c r="I300" s="2" t="str">
        <f t="shared" si="13"/>
        <v>Industrial trucks and tractors</v>
      </c>
    </row>
    <row r="301" spans="1:9" ht="12.75">
      <c r="A301" s="20">
        <v>470100</v>
      </c>
      <c r="B301" s="20" t="s">
        <v>345</v>
      </c>
      <c r="C301" s="21">
        <v>-0.1036901567864542</v>
      </c>
      <c r="D301" s="20">
        <v>215</v>
      </c>
      <c r="E301" s="21">
        <v>-0.16488608999675047</v>
      </c>
      <c r="F301" s="20">
        <v>190</v>
      </c>
      <c r="G301" s="21">
        <v>-0.12886496025139668</v>
      </c>
      <c r="H301" s="20">
        <v>139</v>
      </c>
      <c r="I301" s="2" t="str">
        <f t="shared" si="13"/>
        <v>Machine tools, metal cutting types</v>
      </c>
    </row>
    <row r="302" spans="1:9" ht="12.75">
      <c r="A302" s="20">
        <v>470200</v>
      </c>
      <c r="B302" s="20" t="s">
        <v>346</v>
      </c>
      <c r="C302" s="21">
        <v>-0.11541613899170257</v>
      </c>
      <c r="D302" s="20">
        <v>327</v>
      </c>
      <c r="E302" s="21">
        <v>-0.23776395395734248</v>
      </c>
      <c r="F302" s="20">
        <v>328</v>
      </c>
      <c r="G302" s="21">
        <v>-0.1784715278336446</v>
      </c>
      <c r="H302" s="20">
        <v>219</v>
      </c>
      <c r="I302" s="2" t="str">
        <f t="shared" si="13"/>
        <v>Machine tools, metal forming types</v>
      </c>
    </row>
    <row r="303" spans="1:9" ht="12.75">
      <c r="A303" s="20">
        <v>470300</v>
      </c>
      <c r="B303" s="20" t="s">
        <v>347</v>
      </c>
      <c r="C303" s="21">
        <v>-0.06458534836155472</v>
      </c>
      <c r="D303" s="20">
        <v>93</v>
      </c>
      <c r="E303" s="21">
        <v>0.007302737212255907</v>
      </c>
      <c r="F303" s="20">
        <v>85</v>
      </c>
      <c r="G303" s="21">
        <v>-0.0446865430479583</v>
      </c>
      <c r="H303" s="20">
        <v>91</v>
      </c>
      <c r="I303" s="2" t="str">
        <f t="shared" si="13"/>
        <v>Special dies and tools and machine tool accessories</v>
      </c>
    </row>
    <row r="304" spans="1:9" ht="12.75">
      <c r="A304" s="20">
        <v>470401</v>
      </c>
      <c r="B304" s="20" t="s">
        <v>348</v>
      </c>
      <c r="C304" s="21">
        <v>-0.11540382250833395</v>
      </c>
      <c r="D304" s="20">
        <v>326</v>
      </c>
      <c r="E304" s="21">
        <v>-0.23010112434143434</v>
      </c>
      <c r="F304" s="20">
        <v>303</v>
      </c>
      <c r="G304" s="21">
        <v>-0.16036010486804184</v>
      </c>
      <c r="H304" s="20">
        <v>180</v>
      </c>
      <c r="I304" s="2" t="str">
        <f t="shared" si="13"/>
        <v>Power-driven handtools</v>
      </c>
    </row>
    <row r="305" spans="1:9" ht="12.75">
      <c r="A305" s="20">
        <v>470402</v>
      </c>
      <c r="B305" s="20" t="s">
        <v>349</v>
      </c>
      <c r="C305" s="21">
        <v>-0.12216508762493408</v>
      </c>
      <c r="D305" s="20">
        <v>446</v>
      </c>
      <c r="E305" s="21">
        <v>-0.26815768921602473</v>
      </c>
      <c r="F305" s="20">
        <v>442</v>
      </c>
      <c r="G305" s="21">
        <v>-0.20638207025219613</v>
      </c>
      <c r="H305" s="20">
        <v>330</v>
      </c>
      <c r="I305" s="2" t="str">
        <f t="shared" si="13"/>
        <v>Rolling mill machinery and equipment</v>
      </c>
    </row>
    <row r="306" spans="1:9" ht="12.75">
      <c r="A306" s="20">
        <v>470404</v>
      </c>
      <c r="B306" s="20" t="s">
        <v>350</v>
      </c>
      <c r="C306" s="21">
        <v>-0.11251009254381453</v>
      </c>
      <c r="D306" s="20">
        <v>299</v>
      </c>
      <c r="E306" s="21">
        <v>-0.2287541953769094</v>
      </c>
      <c r="F306" s="20">
        <v>299</v>
      </c>
      <c r="G306" s="21">
        <v>-0.17877149971142894</v>
      </c>
      <c r="H306" s="20">
        <v>220</v>
      </c>
      <c r="I306" s="2" t="str">
        <f t="shared" si="13"/>
        <v>Electric and gas welding and soldering equipment</v>
      </c>
    </row>
    <row r="307" spans="1:9" ht="12.75">
      <c r="A307" s="20">
        <v>470405</v>
      </c>
      <c r="B307" s="20" t="s">
        <v>351</v>
      </c>
      <c r="C307" s="21">
        <v>-0.12161300092955415</v>
      </c>
      <c r="D307" s="20">
        <v>437</v>
      </c>
      <c r="E307" s="21">
        <v>-0.2730939334517165</v>
      </c>
      <c r="F307" s="20">
        <v>467</v>
      </c>
      <c r="G307" s="21">
        <v>-0.2163849150792344</v>
      </c>
      <c r="H307" s="20">
        <v>435</v>
      </c>
      <c r="I307" s="2" t="str">
        <f t="shared" si="13"/>
        <v>Industrial patterns</v>
      </c>
    </row>
    <row r="308" spans="1:9" ht="12.75">
      <c r="A308" s="20">
        <v>470500</v>
      </c>
      <c r="B308" s="20" t="s">
        <v>352</v>
      </c>
      <c r="C308" s="21">
        <v>-0.11748839322933541</v>
      </c>
      <c r="D308" s="20">
        <v>360</v>
      </c>
      <c r="E308" s="21">
        <v>-0.24536548638271644</v>
      </c>
      <c r="F308" s="20">
        <v>347</v>
      </c>
      <c r="G308" s="21">
        <v>-0.1851205722737297</v>
      </c>
      <c r="H308" s="20">
        <v>241</v>
      </c>
      <c r="I308" s="2" t="str">
        <f t="shared" si="13"/>
        <v>Metalworking machinery, n.e.c.</v>
      </c>
    </row>
    <row r="309" spans="1:9" ht="12.75">
      <c r="A309" s="20">
        <v>480100</v>
      </c>
      <c r="B309" s="20" t="s">
        <v>353</v>
      </c>
      <c r="C309" s="21">
        <v>-0.1194751667815426</v>
      </c>
      <c r="D309" s="20">
        <v>397</v>
      </c>
      <c r="E309" s="21">
        <v>-0.25202133754919714</v>
      </c>
      <c r="F309" s="20">
        <v>384</v>
      </c>
      <c r="G309" s="21">
        <v>-0.18844912727624363</v>
      </c>
      <c r="H309" s="20">
        <v>253</v>
      </c>
      <c r="I309" s="2" t="str">
        <f t="shared" si="13"/>
        <v>Food products machinery</v>
      </c>
    </row>
    <row r="310" spans="1:9" ht="12.75">
      <c r="A310" s="20">
        <v>480200</v>
      </c>
      <c r="B310" s="20" t="s">
        <v>354</v>
      </c>
      <c r="C310" s="21">
        <v>-0.11537169982369751</v>
      </c>
      <c r="D310" s="20">
        <v>325</v>
      </c>
      <c r="E310" s="21">
        <v>-0.23461904024925964</v>
      </c>
      <c r="F310" s="20">
        <v>319</v>
      </c>
      <c r="G310" s="21">
        <v>-0.1820037382366281</v>
      </c>
      <c r="H310" s="20">
        <v>228</v>
      </c>
      <c r="I310" s="2" t="str">
        <f t="shared" si="13"/>
        <v>Textile machinery</v>
      </c>
    </row>
    <row r="311" spans="1:9" ht="12.75">
      <c r="A311" s="20">
        <v>480300</v>
      </c>
      <c r="B311" s="20" t="s">
        <v>355</v>
      </c>
      <c r="C311" s="21">
        <v>-0.12043121924480014</v>
      </c>
      <c r="D311" s="20">
        <v>415</v>
      </c>
      <c r="E311" s="21">
        <v>-0.2537138402997349</v>
      </c>
      <c r="F311" s="20">
        <v>387</v>
      </c>
      <c r="G311" s="21">
        <v>-0.18956128707645467</v>
      </c>
      <c r="H311" s="20">
        <v>257</v>
      </c>
      <c r="I311" s="2" t="str">
        <f t="shared" si="13"/>
        <v>Woodworking machinery</v>
      </c>
    </row>
    <row r="312" spans="1:9" ht="12.75">
      <c r="A312" s="20">
        <v>480400</v>
      </c>
      <c r="B312" s="20" t="s">
        <v>356</v>
      </c>
      <c r="C312" s="21">
        <v>-0.11758619565222855</v>
      </c>
      <c r="D312" s="20">
        <v>362</v>
      </c>
      <c r="E312" s="21">
        <v>-0.24675956519962458</v>
      </c>
      <c r="F312" s="20">
        <v>356</v>
      </c>
      <c r="G312" s="21">
        <v>-0.1902557668694537</v>
      </c>
      <c r="H312" s="20">
        <v>261</v>
      </c>
      <c r="I312" s="2" t="str">
        <f t="shared" si="13"/>
        <v>Paper industries machinery</v>
      </c>
    </row>
    <row r="313" spans="1:9" ht="12.75">
      <c r="A313" s="20">
        <v>480500</v>
      </c>
      <c r="B313" s="20" t="s">
        <v>357</v>
      </c>
      <c r="C313" s="21">
        <v>-0.1171659150317636</v>
      </c>
      <c r="D313" s="20">
        <v>350</v>
      </c>
      <c r="E313" s="21">
        <v>-0.23792756161321274</v>
      </c>
      <c r="F313" s="20">
        <v>329</v>
      </c>
      <c r="G313" s="21">
        <v>-0.17942295563729968</v>
      </c>
      <c r="H313" s="20">
        <v>221</v>
      </c>
      <c r="I313" s="2" t="str">
        <f t="shared" si="13"/>
        <v>Printing trades machinery and equipment</v>
      </c>
    </row>
    <row r="314" spans="1:9" ht="12.75">
      <c r="A314" s="20">
        <v>480600</v>
      </c>
      <c r="B314" s="20" t="s">
        <v>358</v>
      </c>
      <c r="C314" s="21">
        <v>-0.08710357096384304</v>
      </c>
      <c r="D314" s="20">
        <v>148</v>
      </c>
      <c r="E314" s="21">
        <v>-0.03476990797261663</v>
      </c>
      <c r="F314" s="20">
        <v>97</v>
      </c>
      <c r="G314" s="21">
        <v>0.0020784720536052926</v>
      </c>
      <c r="H314" s="20">
        <v>74</v>
      </c>
      <c r="I314" s="2" t="str">
        <f t="shared" si="13"/>
        <v>Special industry machinery, n.e.c.</v>
      </c>
    </row>
    <row r="315" spans="1:9" ht="12.75">
      <c r="A315" s="20">
        <v>490100</v>
      </c>
      <c r="B315" s="20" t="s">
        <v>359</v>
      </c>
      <c r="C315" s="21">
        <v>-0.10540688366911635</v>
      </c>
      <c r="D315" s="20">
        <v>227</v>
      </c>
      <c r="E315" s="21">
        <v>-0.16649851113180256</v>
      </c>
      <c r="F315" s="20">
        <v>196</v>
      </c>
      <c r="G315" s="21">
        <v>-0.1284520762574362</v>
      </c>
      <c r="H315" s="20">
        <v>138</v>
      </c>
      <c r="I315" s="2" t="str">
        <f t="shared" si="13"/>
        <v>Pumps and compressors</v>
      </c>
    </row>
    <row r="316" spans="1:9" ht="12.75">
      <c r="A316" s="20">
        <v>490200</v>
      </c>
      <c r="B316" s="20" t="s">
        <v>360</v>
      </c>
      <c r="C316" s="21">
        <v>-0.10535322093059428</v>
      </c>
      <c r="D316" s="20">
        <v>226</v>
      </c>
      <c r="E316" s="21">
        <v>-0.1949101419390284</v>
      </c>
      <c r="F316" s="20">
        <v>235</v>
      </c>
      <c r="G316" s="21">
        <v>-0.21362265688757318</v>
      </c>
      <c r="H316" s="20">
        <v>374</v>
      </c>
      <c r="I316" s="2" t="str">
        <f t="shared" si="13"/>
        <v>Ball and roller bearings</v>
      </c>
    </row>
    <row r="317" spans="1:9" ht="12.75">
      <c r="A317" s="20">
        <v>490300</v>
      </c>
      <c r="B317" s="20" t="s">
        <v>361</v>
      </c>
      <c r="C317" s="21">
        <v>-0.11507526531840202</v>
      </c>
      <c r="D317" s="20">
        <v>320</v>
      </c>
      <c r="E317" s="21">
        <v>-0.22673536242570347</v>
      </c>
      <c r="F317" s="20">
        <v>295</v>
      </c>
      <c r="G317" s="21">
        <v>-0.19891349157428131</v>
      </c>
      <c r="H317" s="20">
        <v>288</v>
      </c>
      <c r="I317" s="2" t="str">
        <f t="shared" si="13"/>
        <v>Blowers and fans</v>
      </c>
    </row>
    <row r="318" spans="1:9" ht="12.75">
      <c r="A318" s="20">
        <v>490500</v>
      </c>
      <c r="B318" s="20" t="s">
        <v>362</v>
      </c>
      <c r="C318" s="21">
        <v>-0.1080351310246181</v>
      </c>
      <c r="D318" s="20">
        <v>253</v>
      </c>
      <c r="E318" s="21">
        <v>-0.2037780560554957</v>
      </c>
      <c r="F318" s="20">
        <v>250</v>
      </c>
      <c r="G318" s="21">
        <v>-0.21631229496249846</v>
      </c>
      <c r="H318" s="20">
        <v>424</v>
      </c>
      <c r="I318" s="2" t="str">
        <f t="shared" si="13"/>
        <v>Mechanical power transmission equipment</v>
      </c>
    </row>
    <row r="319" spans="1:9" ht="12.75">
      <c r="A319" s="20">
        <v>490600</v>
      </c>
      <c r="B319" s="20" t="s">
        <v>363</v>
      </c>
      <c r="C319" s="21">
        <v>-0.11703933766087948</v>
      </c>
      <c r="D319" s="20">
        <v>349</v>
      </c>
      <c r="E319" s="21">
        <v>-0.2476039626065136</v>
      </c>
      <c r="F319" s="20">
        <v>362</v>
      </c>
      <c r="G319" s="21">
        <v>-0.1892876856491552</v>
      </c>
      <c r="H319" s="20">
        <v>256</v>
      </c>
      <c r="I319" s="2" t="str">
        <f t="shared" si="13"/>
        <v>Industrial process furnaces and ovens</v>
      </c>
    </row>
    <row r="320" spans="1:9" ht="12.75">
      <c r="A320" s="20">
        <v>490700</v>
      </c>
      <c r="B320" s="20" t="s">
        <v>364</v>
      </c>
      <c r="C320" s="21">
        <v>-0.11176195615561303</v>
      </c>
      <c r="D320" s="20">
        <v>285</v>
      </c>
      <c r="E320" s="21">
        <v>-0.21350894263821552</v>
      </c>
      <c r="F320" s="20">
        <v>267</v>
      </c>
      <c r="G320" s="21">
        <v>-0.1780409995112119</v>
      </c>
      <c r="H320" s="20">
        <v>217</v>
      </c>
      <c r="I320" s="2" t="str">
        <f t="shared" si="13"/>
        <v>General industrial machinery and equipment, n.e.c.</v>
      </c>
    </row>
    <row r="321" spans="1:9" ht="12.75">
      <c r="A321" s="20">
        <v>490800</v>
      </c>
      <c r="B321" s="20" t="s">
        <v>365</v>
      </c>
      <c r="C321" s="21">
        <v>-0.11701847100732876</v>
      </c>
      <c r="D321" s="20">
        <v>348</v>
      </c>
      <c r="E321" s="21">
        <v>-0.23812766169108324</v>
      </c>
      <c r="F321" s="20">
        <v>330</v>
      </c>
      <c r="G321" s="21">
        <v>-0.17602243436740886</v>
      </c>
      <c r="H321" s="20">
        <v>210</v>
      </c>
      <c r="I321" s="2" t="str">
        <f t="shared" si="13"/>
        <v>Packaging machinery</v>
      </c>
    </row>
    <row r="322" spans="1:9" ht="12.75">
      <c r="A322" s="20">
        <v>500100</v>
      </c>
      <c r="B322" s="20" t="s">
        <v>366</v>
      </c>
      <c r="C322" s="21">
        <v>-0.11349430872823109</v>
      </c>
      <c r="D322" s="20">
        <v>302</v>
      </c>
      <c r="E322" s="21">
        <v>-0.2335982674953797</v>
      </c>
      <c r="F322" s="20">
        <v>316</v>
      </c>
      <c r="G322" s="21">
        <v>-0.21515824245912374</v>
      </c>
      <c r="H322" s="20">
        <v>393</v>
      </c>
      <c r="I322" s="2" t="str">
        <f t="shared" si="13"/>
        <v>Carburetors, pistons, rings, and valves</v>
      </c>
    </row>
    <row r="323" spans="1:9" ht="12.75">
      <c r="A323" s="20">
        <v>500200</v>
      </c>
      <c r="B323" s="20" t="s">
        <v>367</v>
      </c>
      <c r="C323" s="21">
        <v>-0.1147044354005542</v>
      </c>
      <c r="D323" s="20">
        <v>317</v>
      </c>
      <c r="E323" s="21">
        <v>-0.22008573591474115</v>
      </c>
      <c r="F323" s="20">
        <v>284</v>
      </c>
      <c r="G323" s="21">
        <v>-0.20946835966084584</v>
      </c>
      <c r="H323" s="20">
        <v>348</v>
      </c>
      <c r="I323" s="2" t="str">
        <f t="shared" si="13"/>
        <v>Fluid power equipment</v>
      </c>
    </row>
    <row r="324" spans="1:9" ht="12.75">
      <c r="A324" s="20">
        <v>500300</v>
      </c>
      <c r="B324" s="20" t="s">
        <v>368</v>
      </c>
      <c r="C324" s="21">
        <v>-0.12309780751091774</v>
      </c>
      <c r="D324" s="20">
        <v>467</v>
      </c>
      <c r="E324" s="21">
        <v>-0.27173919226295545</v>
      </c>
      <c r="F324" s="20">
        <v>456</v>
      </c>
      <c r="G324" s="21">
        <v>-0.20935591860890834</v>
      </c>
      <c r="H324" s="20">
        <v>345</v>
      </c>
      <c r="I324" s="2" t="str">
        <f t="shared" si="13"/>
        <v>Scales and balances, except laboratory</v>
      </c>
    </row>
    <row r="325" spans="1:9" ht="12.75">
      <c r="A325" s="20">
        <v>500400</v>
      </c>
      <c r="B325" s="20" t="s">
        <v>369</v>
      </c>
      <c r="C325" s="21">
        <v>-0.07881074917006696</v>
      </c>
      <c r="D325" s="20">
        <v>117</v>
      </c>
      <c r="E325" s="21">
        <v>-0.05123239563548073</v>
      </c>
      <c r="F325" s="20">
        <v>105</v>
      </c>
      <c r="G325" s="21">
        <v>-0.20130183757197032</v>
      </c>
      <c r="H325" s="20">
        <v>295</v>
      </c>
      <c r="I325" s="2" t="str">
        <f t="shared" si="13"/>
        <v>Industrial and commercial machinery and equipment, n.e.c.</v>
      </c>
    </row>
    <row r="326" spans="1:9" ht="12.75">
      <c r="A326" s="20">
        <v>510102</v>
      </c>
      <c r="B326" s="20" t="s">
        <v>370</v>
      </c>
      <c r="C326" s="21">
        <v>-0.12219162782955097</v>
      </c>
      <c r="D326" s="20">
        <v>447</v>
      </c>
      <c r="E326" s="21">
        <v>-0.25610996231379457</v>
      </c>
      <c r="F326" s="20">
        <v>395</v>
      </c>
      <c r="G326" s="21">
        <v>-0.19509002931760722</v>
      </c>
      <c r="H326" s="20">
        <v>277</v>
      </c>
      <c r="I326" s="2" t="str">
        <f t="shared" si="13"/>
        <v>Calculating and accounting machines</v>
      </c>
    </row>
    <row r="327" spans="1:9" ht="12.75">
      <c r="A327" s="20">
        <v>510103</v>
      </c>
      <c r="B327" s="20" t="s">
        <v>108</v>
      </c>
      <c r="C327" s="21">
        <v>-0.0987142712350343</v>
      </c>
      <c r="D327" s="20">
        <v>187</v>
      </c>
      <c r="E327" s="21">
        <v>0.15499430195578423</v>
      </c>
      <c r="F327" s="20">
        <v>61</v>
      </c>
      <c r="G327" s="21">
        <v>0.2501253610945778</v>
      </c>
      <c r="H327" s="20">
        <v>39</v>
      </c>
      <c r="I327" s="2" t="str">
        <f t="shared" si="13"/>
        <v>Electronic computers</v>
      </c>
    </row>
    <row r="328" spans="1:9" ht="12.75">
      <c r="A328" s="20">
        <v>510104</v>
      </c>
      <c r="B328" s="20" t="s">
        <v>100</v>
      </c>
      <c r="C328" s="21">
        <v>-0.06868656744077858</v>
      </c>
      <c r="D328" s="20">
        <v>100</v>
      </c>
      <c r="E328" s="21">
        <v>0.39991873353999224</v>
      </c>
      <c r="F328" s="20">
        <v>36</v>
      </c>
      <c r="G328" s="21">
        <v>0.24364546088268363</v>
      </c>
      <c r="H328" s="20">
        <v>41</v>
      </c>
      <c r="I328" s="2" t="str">
        <f t="shared" si="13"/>
        <v>Computer peripheral equipment</v>
      </c>
    </row>
    <row r="329" spans="1:9" ht="12.75">
      <c r="A329" s="20">
        <v>510400</v>
      </c>
      <c r="B329" s="20" t="s">
        <v>371</v>
      </c>
      <c r="C329" s="21">
        <v>-0.11822728503062452</v>
      </c>
      <c r="D329" s="20">
        <v>374</v>
      </c>
      <c r="E329" s="21">
        <v>-0.24591884035393038</v>
      </c>
      <c r="F329" s="20">
        <v>349</v>
      </c>
      <c r="G329" s="21">
        <v>-0.18405587089975292</v>
      </c>
      <c r="H329" s="20">
        <v>234</v>
      </c>
      <c r="I329" s="2" t="str">
        <f t="shared" si="13"/>
        <v>Office machines, n.e.c.</v>
      </c>
    </row>
    <row r="330" spans="1:9" ht="12.75">
      <c r="A330" s="20">
        <v>520100</v>
      </c>
      <c r="B330" s="20" t="s">
        <v>372</v>
      </c>
      <c r="C330" s="21">
        <v>-0.12194751626757283</v>
      </c>
      <c r="D330" s="20">
        <v>440</v>
      </c>
      <c r="E330" s="21">
        <v>-0.26683862247956985</v>
      </c>
      <c r="F330" s="20">
        <v>439</v>
      </c>
      <c r="G330" s="21">
        <v>-0.2029257728421798</v>
      </c>
      <c r="H330" s="20">
        <v>308</v>
      </c>
      <c r="I330" s="2" t="str">
        <f t="shared" si="13"/>
        <v>Automatic vending machines</v>
      </c>
    </row>
    <row r="331" spans="1:9" ht="12.75">
      <c r="A331" s="20">
        <v>520200</v>
      </c>
      <c r="B331" s="20" t="s">
        <v>373</v>
      </c>
      <c r="C331" s="21">
        <v>-0.123146322983941</v>
      </c>
      <c r="D331" s="20">
        <v>469</v>
      </c>
      <c r="E331" s="21">
        <v>-0.27295768193675335</v>
      </c>
      <c r="F331" s="20">
        <v>465</v>
      </c>
      <c r="G331" s="21">
        <v>-0.20995385767362332</v>
      </c>
      <c r="H331" s="20">
        <v>350</v>
      </c>
      <c r="I331" s="2" t="str">
        <f t="shared" si="13"/>
        <v>Commercial laundry equipment</v>
      </c>
    </row>
    <row r="332" spans="1:9" ht="12.75">
      <c r="A332" s="20">
        <v>520300</v>
      </c>
      <c r="B332" s="20" t="s">
        <v>374</v>
      </c>
      <c r="C332" s="21">
        <v>-0.07164921804685706</v>
      </c>
      <c r="D332" s="20">
        <v>106</v>
      </c>
      <c r="E332" s="21">
        <v>0.008207297625751987</v>
      </c>
      <c r="F332" s="20">
        <v>84</v>
      </c>
      <c r="G332" s="21">
        <v>-0.13146004399513478</v>
      </c>
      <c r="H332" s="20">
        <v>143</v>
      </c>
      <c r="I332" s="2" t="str">
        <f aca="true" t="shared" si="14" ref="I332:I395">+B332</f>
        <v>Refrigeration and heating equipment</v>
      </c>
    </row>
    <row r="333" spans="1:9" ht="12.75">
      <c r="A333" s="20">
        <v>520400</v>
      </c>
      <c r="B333" s="20" t="s">
        <v>375</v>
      </c>
      <c r="C333" s="21">
        <v>-0.12291835726770413</v>
      </c>
      <c r="D333" s="20">
        <v>460</v>
      </c>
      <c r="E333" s="21">
        <v>-0.26558201599558834</v>
      </c>
      <c r="F333" s="20">
        <v>433</v>
      </c>
      <c r="G333" s="21">
        <v>-0.2029483016037283</v>
      </c>
      <c r="H333" s="20">
        <v>309</v>
      </c>
      <c r="I333" s="2" t="str">
        <f t="shared" si="14"/>
        <v>Measuring and dispensing pumps</v>
      </c>
    </row>
    <row r="334" spans="1:9" ht="12.75">
      <c r="A334" s="20">
        <v>520500</v>
      </c>
      <c r="B334" s="20" t="s">
        <v>376</v>
      </c>
      <c r="C334" s="21">
        <v>-0.11066921568393323</v>
      </c>
      <c r="D334" s="20">
        <v>275</v>
      </c>
      <c r="E334" s="21">
        <v>-0.19670905150092535</v>
      </c>
      <c r="F334" s="20">
        <v>237</v>
      </c>
      <c r="G334" s="21">
        <v>-0.15382680670441132</v>
      </c>
      <c r="H334" s="20">
        <v>164</v>
      </c>
      <c r="I334" s="2" t="str">
        <f t="shared" si="14"/>
        <v>Service industry machinery, n.e.c.</v>
      </c>
    </row>
    <row r="335" spans="1:9" ht="12.75">
      <c r="A335" s="20">
        <v>530200</v>
      </c>
      <c r="B335" s="20" t="s">
        <v>377</v>
      </c>
      <c r="C335" s="21">
        <v>-0.10547016753830114</v>
      </c>
      <c r="D335" s="20">
        <v>230</v>
      </c>
      <c r="E335" s="21">
        <v>-0.19956540167262624</v>
      </c>
      <c r="F335" s="20">
        <v>240</v>
      </c>
      <c r="G335" s="21">
        <v>-0.15865660547589586</v>
      </c>
      <c r="H335" s="20">
        <v>177</v>
      </c>
      <c r="I335" s="2" t="str">
        <f t="shared" si="14"/>
        <v>Power, distribution, and specialty transformers</v>
      </c>
    </row>
    <row r="336" spans="1:9" ht="12.75">
      <c r="A336" s="20">
        <v>530300</v>
      </c>
      <c r="B336" s="20" t="s">
        <v>378</v>
      </c>
      <c r="C336" s="21">
        <v>-0.11370831517952808</v>
      </c>
      <c r="D336" s="20">
        <v>306</v>
      </c>
      <c r="E336" s="21">
        <v>-0.21033275837467894</v>
      </c>
      <c r="F336" s="20">
        <v>257</v>
      </c>
      <c r="G336" s="21">
        <v>-0.19214738096318565</v>
      </c>
      <c r="H336" s="20">
        <v>269</v>
      </c>
      <c r="I336" s="2" t="str">
        <f t="shared" si="14"/>
        <v>Switchgear and switchboard apparatus</v>
      </c>
    </row>
    <row r="337" spans="1:9" ht="12.75">
      <c r="A337" s="20">
        <v>530400</v>
      </c>
      <c r="B337" s="20" t="s">
        <v>379</v>
      </c>
      <c r="C337" s="21">
        <v>-0.09591266751529245</v>
      </c>
      <c r="D337" s="20">
        <v>173</v>
      </c>
      <c r="E337" s="21">
        <v>-0.08182685401514556</v>
      </c>
      <c r="F337" s="20">
        <v>118</v>
      </c>
      <c r="G337" s="21">
        <v>-0.16886667740697875</v>
      </c>
      <c r="H337" s="20">
        <v>193</v>
      </c>
      <c r="I337" s="2" t="str">
        <f t="shared" si="14"/>
        <v>Motors and generators</v>
      </c>
    </row>
    <row r="338" spans="1:9" ht="12.75">
      <c r="A338" s="20">
        <v>530500</v>
      </c>
      <c r="B338" s="20" t="s">
        <v>380</v>
      </c>
      <c r="C338" s="21">
        <v>-0.10868416635182934</v>
      </c>
      <c r="D338" s="20">
        <v>259</v>
      </c>
      <c r="E338" s="21">
        <v>-0.17916976485281433</v>
      </c>
      <c r="F338" s="20">
        <v>213</v>
      </c>
      <c r="G338" s="21">
        <v>-0.19609693141439993</v>
      </c>
      <c r="H338" s="20">
        <v>279</v>
      </c>
      <c r="I338" s="2" t="str">
        <f t="shared" si="14"/>
        <v>Relays and industrial controls</v>
      </c>
    </row>
    <row r="339" spans="1:9" ht="12.75">
      <c r="A339" s="20">
        <v>530700</v>
      </c>
      <c r="B339" s="20" t="s">
        <v>381</v>
      </c>
      <c r="C339" s="21">
        <v>-0.10748770471491095</v>
      </c>
      <c r="D339" s="20">
        <v>249</v>
      </c>
      <c r="E339" s="21">
        <v>-0.24251002276598846</v>
      </c>
      <c r="F339" s="20">
        <v>336</v>
      </c>
      <c r="G339" s="21">
        <v>-0.21633290897749768</v>
      </c>
      <c r="H339" s="20">
        <v>425</v>
      </c>
      <c r="I339" s="2" t="str">
        <f t="shared" si="14"/>
        <v>Carbon and graphite products</v>
      </c>
    </row>
    <row r="340" spans="1:9" ht="12.75">
      <c r="A340" s="20">
        <v>530800</v>
      </c>
      <c r="B340" s="20" t="s">
        <v>382</v>
      </c>
      <c r="C340" s="21">
        <v>-0.11735989636100772</v>
      </c>
      <c r="D340" s="20">
        <v>357</v>
      </c>
      <c r="E340" s="21">
        <v>-0.22287298894482685</v>
      </c>
      <c r="F340" s="20">
        <v>291</v>
      </c>
      <c r="G340" s="21">
        <v>-0.17525369564195695</v>
      </c>
      <c r="H340" s="20">
        <v>207</v>
      </c>
      <c r="I340" s="2" t="str">
        <f t="shared" si="14"/>
        <v>Electrical industrial apparatus, n.e.c.</v>
      </c>
    </row>
    <row r="341" spans="1:9" ht="12.75">
      <c r="A341" s="20">
        <v>540100</v>
      </c>
      <c r="B341" s="20" t="s">
        <v>383</v>
      </c>
      <c r="C341" s="21">
        <v>-0.11281056482407004</v>
      </c>
      <c r="D341" s="20">
        <v>300</v>
      </c>
      <c r="E341" s="21">
        <v>-0.22083789983863286</v>
      </c>
      <c r="F341" s="20">
        <v>287</v>
      </c>
      <c r="G341" s="21">
        <v>-0.12432393605403064</v>
      </c>
      <c r="H341" s="20">
        <v>132</v>
      </c>
      <c r="I341" s="2" t="str">
        <f t="shared" si="14"/>
        <v>Household cooking equipment</v>
      </c>
    </row>
    <row r="342" spans="1:9" ht="12.75">
      <c r="A342" s="20">
        <v>540200</v>
      </c>
      <c r="B342" s="20" t="s">
        <v>384</v>
      </c>
      <c r="C342" s="21">
        <v>-0.10651713167382061</v>
      </c>
      <c r="D342" s="20">
        <v>239</v>
      </c>
      <c r="E342" s="21">
        <v>-0.21057050382918469</v>
      </c>
      <c r="F342" s="20">
        <v>259</v>
      </c>
      <c r="G342" s="21">
        <v>-0.10861495899920129</v>
      </c>
      <c r="H342" s="20">
        <v>121</v>
      </c>
      <c r="I342" s="2" t="str">
        <f t="shared" si="14"/>
        <v>Household refrigerators and freezers</v>
      </c>
    </row>
    <row r="343" spans="1:9" ht="12.75">
      <c r="A343" s="20">
        <v>540300</v>
      </c>
      <c r="B343" s="20" t="s">
        <v>385</v>
      </c>
      <c r="C343" s="21">
        <v>-0.11808382624016127</v>
      </c>
      <c r="D343" s="20">
        <v>370</v>
      </c>
      <c r="E343" s="21">
        <v>-0.24318732621899078</v>
      </c>
      <c r="F343" s="20">
        <v>338</v>
      </c>
      <c r="G343" s="21">
        <v>-0.14752008739060268</v>
      </c>
      <c r="H343" s="20">
        <v>156</v>
      </c>
      <c r="I343" s="2" t="str">
        <f t="shared" si="14"/>
        <v>Household laundry equipment</v>
      </c>
    </row>
    <row r="344" spans="1:9" ht="12.75">
      <c r="A344" s="20">
        <v>540400</v>
      </c>
      <c r="B344" s="20" t="s">
        <v>386</v>
      </c>
      <c r="C344" s="21">
        <v>-0.11657905758593093</v>
      </c>
      <c r="D344" s="20">
        <v>341</v>
      </c>
      <c r="E344" s="21">
        <v>-0.24382348789003708</v>
      </c>
      <c r="F344" s="20">
        <v>341</v>
      </c>
      <c r="G344" s="21">
        <v>-0.16760472832576156</v>
      </c>
      <c r="H344" s="20">
        <v>190</v>
      </c>
      <c r="I344" s="2" t="str">
        <f t="shared" si="14"/>
        <v>Electric housewares and fans</v>
      </c>
    </row>
    <row r="345" spans="1:9" ht="12.75">
      <c r="A345" s="20">
        <v>540500</v>
      </c>
      <c r="B345" s="20" t="s">
        <v>387</v>
      </c>
      <c r="C345" s="21">
        <v>-0.12027888190297718</v>
      </c>
      <c r="D345" s="20">
        <v>412</v>
      </c>
      <c r="E345" s="21">
        <v>-0.2622003877780334</v>
      </c>
      <c r="F345" s="20">
        <v>420</v>
      </c>
      <c r="G345" s="21">
        <v>-0.1873643196914679</v>
      </c>
      <c r="H345" s="20">
        <v>251</v>
      </c>
      <c r="I345" s="2" t="str">
        <f t="shared" si="14"/>
        <v>Household vacuum cleaners</v>
      </c>
    </row>
    <row r="346" spans="1:9" ht="12.75">
      <c r="A346" s="20">
        <v>540700</v>
      </c>
      <c r="B346" s="20" t="s">
        <v>388</v>
      </c>
      <c r="C346" s="21">
        <v>-0.08203075341857148</v>
      </c>
      <c r="D346" s="20">
        <v>126</v>
      </c>
      <c r="E346" s="21">
        <v>-0.11293778264695946</v>
      </c>
      <c r="F346" s="20">
        <v>139</v>
      </c>
      <c r="G346" s="21">
        <v>-0.17647500666683374</v>
      </c>
      <c r="H346" s="20">
        <v>213</v>
      </c>
      <c r="I346" s="2" t="str">
        <f t="shared" si="14"/>
        <v>Household appliances, n.e.c.</v>
      </c>
    </row>
    <row r="347" spans="1:9" ht="12.75">
      <c r="A347" s="20">
        <v>550100</v>
      </c>
      <c r="B347" s="20" t="s">
        <v>389</v>
      </c>
      <c r="C347" s="21">
        <v>-0.11681625475383306</v>
      </c>
      <c r="D347" s="20">
        <v>344</v>
      </c>
      <c r="E347" s="21">
        <v>-0.2554464885408096</v>
      </c>
      <c r="F347" s="20">
        <v>393</v>
      </c>
      <c r="G347" s="21">
        <v>-0.1956521248147536</v>
      </c>
      <c r="H347" s="20">
        <v>278</v>
      </c>
      <c r="I347" s="2" t="str">
        <f t="shared" si="14"/>
        <v>Electric lamp bulbs and tubes</v>
      </c>
    </row>
    <row r="348" spans="1:9" ht="12.75">
      <c r="A348" s="20">
        <v>550200</v>
      </c>
      <c r="B348" s="20" t="s">
        <v>390</v>
      </c>
      <c r="C348" s="21">
        <v>-0.0941591689462019</v>
      </c>
      <c r="D348" s="20">
        <v>169</v>
      </c>
      <c r="E348" s="21">
        <v>-0.13698534732192566</v>
      </c>
      <c r="F348" s="20">
        <v>159</v>
      </c>
      <c r="G348" s="21">
        <v>-0.18963972003442656</v>
      </c>
      <c r="H348" s="20">
        <v>258</v>
      </c>
      <c r="I348" s="2" t="str">
        <f t="shared" si="14"/>
        <v>Lighting fixtures and equipment</v>
      </c>
    </row>
    <row r="349" spans="1:9" ht="12.75">
      <c r="A349" s="20">
        <v>550300</v>
      </c>
      <c r="B349" s="20" t="s">
        <v>391</v>
      </c>
      <c r="C349" s="21">
        <v>-0.10142022320967566</v>
      </c>
      <c r="D349" s="20">
        <v>199</v>
      </c>
      <c r="E349" s="21">
        <v>-0.17496235038524902</v>
      </c>
      <c r="F349" s="20">
        <v>208</v>
      </c>
      <c r="G349" s="21">
        <v>-0.21516928883929565</v>
      </c>
      <c r="H349" s="20">
        <v>394</v>
      </c>
      <c r="I349" s="2" t="str">
        <f t="shared" si="14"/>
        <v>Wiring devices</v>
      </c>
    </row>
    <row r="350" spans="1:9" ht="12.75">
      <c r="A350" s="20">
        <v>560100</v>
      </c>
      <c r="B350" s="20" t="s">
        <v>392</v>
      </c>
      <c r="C350" s="21">
        <v>-0.10638773460322466</v>
      </c>
      <c r="D350" s="20">
        <v>238</v>
      </c>
      <c r="E350" s="21">
        <v>-0.11605733857257577</v>
      </c>
      <c r="F350" s="20">
        <v>142</v>
      </c>
      <c r="G350" s="21">
        <v>0.06867395768175188</v>
      </c>
      <c r="H350" s="20">
        <v>60</v>
      </c>
      <c r="I350" s="2" t="str">
        <f t="shared" si="14"/>
        <v>Household audio and video equipment</v>
      </c>
    </row>
    <row r="351" spans="1:9" ht="12.75">
      <c r="A351" s="20">
        <v>560200</v>
      </c>
      <c r="B351" s="20" t="s">
        <v>393</v>
      </c>
      <c r="C351" s="21">
        <v>-0.1211746427063404</v>
      </c>
      <c r="D351" s="20">
        <v>431</v>
      </c>
      <c r="E351" s="21">
        <v>-0.2644291068434763</v>
      </c>
      <c r="F351" s="20">
        <v>427</v>
      </c>
      <c r="G351" s="21">
        <v>-0.18692558509461274</v>
      </c>
      <c r="H351" s="20">
        <v>250</v>
      </c>
      <c r="I351" s="2" t="str">
        <f t="shared" si="14"/>
        <v>Prerecorded records and tapes</v>
      </c>
    </row>
    <row r="352" spans="1:9" ht="12.75">
      <c r="A352" s="20">
        <v>560300</v>
      </c>
      <c r="B352" s="20" t="s">
        <v>394</v>
      </c>
      <c r="C352" s="21">
        <v>-0.09462145958964065</v>
      </c>
      <c r="D352" s="20">
        <v>171</v>
      </c>
      <c r="E352" s="21">
        <v>0.02115180953670767</v>
      </c>
      <c r="F352" s="20">
        <v>79</v>
      </c>
      <c r="G352" s="21">
        <v>0.09587602405884206</v>
      </c>
      <c r="H352" s="20">
        <v>56</v>
      </c>
      <c r="I352" s="2" t="str">
        <f t="shared" si="14"/>
        <v>Telephone and telegraph apparatus</v>
      </c>
    </row>
    <row r="353" spans="1:9" ht="12.75">
      <c r="A353" s="20">
        <v>560500</v>
      </c>
      <c r="B353" s="20" t="s">
        <v>395</v>
      </c>
      <c r="C353" s="21">
        <v>-0.10670473890548633</v>
      </c>
      <c r="D353" s="20">
        <v>242</v>
      </c>
      <c r="E353" s="21">
        <v>-0.12408391851729259</v>
      </c>
      <c r="F353" s="20">
        <v>151</v>
      </c>
      <c r="G353" s="21">
        <v>-0.013447087221706722</v>
      </c>
      <c r="H353" s="20">
        <v>80</v>
      </c>
      <c r="I353" s="2" t="str">
        <f t="shared" si="14"/>
        <v>Communication equipment</v>
      </c>
    </row>
    <row r="354" spans="1:9" ht="12.75">
      <c r="A354" s="20">
        <v>570100</v>
      </c>
      <c r="B354" s="20" t="s">
        <v>396</v>
      </c>
      <c r="C354" s="21">
        <v>-0.11525569720241594</v>
      </c>
      <c r="D354" s="20">
        <v>324</v>
      </c>
      <c r="E354" s="21">
        <v>-0.23225163886218114</v>
      </c>
      <c r="F354" s="20">
        <v>312</v>
      </c>
      <c r="G354" s="21">
        <v>-0.21446677656256413</v>
      </c>
      <c r="H354" s="20">
        <v>382</v>
      </c>
      <c r="I354" s="2" t="str">
        <f t="shared" si="14"/>
        <v>Electron tubes</v>
      </c>
    </row>
    <row r="355" spans="1:9" ht="12.75">
      <c r="A355" s="20">
        <v>570200</v>
      </c>
      <c r="B355" s="20" t="s">
        <v>122</v>
      </c>
      <c r="C355" s="21">
        <v>-0.04724963838015979</v>
      </c>
      <c r="D355" s="20">
        <v>72</v>
      </c>
      <c r="E355" s="21">
        <v>0.24249351136847858</v>
      </c>
      <c r="F355" s="20">
        <v>46</v>
      </c>
      <c r="G355" s="21">
        <v>-0.21260704696252458</v>
      </c>
      <c r="H355" s="20">
        <v>364</v>
      </c>
      <c r="I355" s="2" t="str">
        <f t="shared" si="14"/>
        <v>Semiconductors and related devices</v>
      </c>
    </row>
    <row r="356" spans="1:9" ht="12.75">
      <c r="A356" s="20">
        <v>570300</v>
      </c>
      <c r="B356" s="20" t="s">
        <v>107</v>
      </c>
      <c r="C356" s="21">
        <v>-0.044908098441630837</v>
      </c>
      <c r="D356" s="20">
        <v>70</v>
      </c>
      <c r="E356" s="21">
        <v>0.29714526198150143</v>
      </c>
      <c r="F356" s="20">
        <v>39</v>
      </c>
      <c r="G356" s="21">
        <v>-0.20534170125174434</v>
      </c>
      <c r="H356" s="20">
        <v>321</v>
      </c>
      <c r="I356" s="2" t="str">
        <f t="shared" si="14"/>
        <v>Other electronic components</v>
      </c>
    </row>
    <row r="357" spans="1:9" ht="12.75">
      <c r="A357" s="20">
        <v>580100</v>
      </c>
      <c r="B357" s="20" t="s">
        <v>397</v>
      </c>
      <c r="C357" s="21">
        <v>-0.11376706826414484</v>
      </c>
      <c r="D357" s="20">
        <v>307</v>
      </c>
      <c r="E357" s="21">
        <v>-0.232000957502134</v>
      </c>
      <c r="F357" s="20">
        <v>310</v>
      </c>
      <c r="G357" s="21">
        <v>-0.17658831667222114</v>
      </c>
      <c r="H357" s="20">
        <v>214</v>
      </c>
      <c r="I357" s="2" t="str">
        <f t="shared" si="14"/>
        <v>Storage batteries</v>
      </c>
    </row>
    <row r="358" spans="1:9" ht="12.75">
      <c r="A358" s="20">
        <v>580200</v>
      </c>
      <c r="B358" s="20" t="s">
        <v>398</v>
      </c>
      <c r="C358" s="21">
        <v>-0.12100343701989291</v>
      </c>
      <c r="D358" s="20">
        <v>423</v>
      </c>
      <c r="E358" s="21">
        <v>-0.2628764054375448</v>
      </c>
      <c r="F358" s="20">
        <v>422</v>
      </c>
      <c r="G358" s="21">
        <v>-0.1841636760088112</v>
      </c>
      <c r="H358" s="20">
        <v>235</v>
      </c>
      <c r="I358" s="2" t="str">
        <f t="shared" si="14"/>
        <v>Primary batteries, dry and wet</v>
      </c>
    </row>
    <row r="359" spans="1:9" ht="12.75">
      <c r="A359" s="20">
        <v>580400</v>
      </c>
      <c r="B359" s="20" t="s">
        <v>399</v>
      </c>
      <c r="C359" s="21">
        <v>-0.10709047382606555</v>
      </c>
      <c r="D359" s="20">
        <v>245</v>
      </c>
      <c r="E359" s="21">
        <v>-0.17260124873652044</v>
      </c>
      <c r="F359" s="20">
        <v>205</v>
      </c>
      <c r="G359" s="21">
        <v>-0.19648640702200387</v>
      </c>
      <c r="H359" s="20">
        <v>283</v>
      </c>
      <c r="I359" s="2" t="str">
        <f t="shared" si="14"/>
        <v>Electrical equipment for internal combustion engines</v>
      </c>
    </row>
    <row r="360" spans="1:9" ht="12.75">
      <c r="A360" s="20">
        <v>580600</v>
      </c>
      <c r="B360" s="20" t="s">
        <v>400</v>
      </c>
      <c r="C360" s="21">
        <v>-0.11409270855353636</v>
      </c>
      <c r="D360" s="20">
        <v>309</v>
      </c>
      <c r="E360" s="21">
        <v>-0.23010370459181972</v>
      </c>
      <c r="F360" s="20">
        <v>304</v>
      </c>
      <c r="G360" s="21">
        <v>-0.19637938244657074</v>
      </c>
      <c r="H360" s="20">
        <v>282</v>
      </c>
      <c r="I360" s="2" t="str">
        <f t="shared" si="14"/>
        <v>Magnetic and optical recording media</v>
      </c>
    </row>
    <row r="361" spans="1:9" ht="12.75">
      <c r="A361" s="20">
        <v>580700</v>
      </c>
      <c r="B361" s="20" t="s">
        <v>401</v>
      </c>
      <c r="C361" s="21">
        <v>-0.11946429167262294</v>
      </c>
      <c r="D361" s="20">
        <v>395</v>
      </c>
      <c r="E361" s="21">
        <v>-0.2505213825544031</v>
      </c>
      <c r="F361" s="20">
        <v>374</v>
      </c>
      <c r="G361" s="21">
        <v>-0.1636057725352413</v>
      </c>
      <c r="H361" s="20">
        <v>186</v>
      </c>
      <c r="I361" s="2" t="str">
        <f t="shared" si="14"/>
        <v>Electrical machinery, equipment, and supplies, n.e.c.</v>
      </c>
    </row>
    <row r="362" spans="1:9" ht="12.75">
      <c r="A362" s="20">
        <v>590100</v>
      </c>
      <c r="B362" s="20" t="s">
        <v>402</v>
      </c>
      <c r="C362" s="21">
        <v>-0.10927637597301568</v>
      </c>
      <c r="D362" s="20">
        <v>267</v>
      </c>
      <c r="E362" s="21">
        <v>-0.20227202729279672</v>
      </c>
      <c r="F362" s="20">
        <v>245</v>
      </c>
      <c r="G362" s="21">
        <v>-0.12993430503820336</v>
      </c>
      <c r="H362" s="20">
        <v>141</v>
      </c>
      <c r="I362" s="2" t="str">
        <f t="shared" si="14"/>
        <v>Truck and bus bodies</v>
      </c>
    </row>
    <row r="363" spans="1:9" ht="12.75">
      <c r="A363" s="20">
        <v>590200</v>
      </c>
      <c r="B363" s="20" t="s">
        <v>403</v>
      </c>
      <c r="C363" s="21">
        <v>-0.10313881617310984</v>
      </c>
      <c r="D363" s="20">
        <v>212</v>
      </c>
      <c r="E363" s="21">
        <v>-0.18230849361264553</v>
      </c>
      <c r="F363" s="20">
        <v>222</v>
      </c>
      <c r="G363" s="21">
        <v>-0.10035609917267571</v>
      </c>
      <c r="H363" s="20">
        <v>116</v>
      </c>
      <c r="I363" s="2" t="str">
        <f t="shared" si="14"/>
        <v>Truck trailers</v>
      </c>
    </row>
    <row r="364" spans="1:9" ht="12.75">
      <c r="A364" s="20">
        <v>590301</v>
      </c>
      <c r="B364" s="20" t="s">
        <v>25</v>
      </c>
      <c r="C364" s="21">
        <v>0.2761956583977263</v>
      </c>
      <c r="D364" s="20">
        <v>21</v>
      </c>
      <c r="E364" s="21">
        <v>3.0572247302260585</v>
      </c>
      <c r="F364" s="20">
        <v>5</v>
      </c>
      <c r="G364" s="21">
        <v>4.698781962350455</v>
      </c>
      <c r="H364" s="20">
        <v>3</v>
      </c>
      <c r="I364" s="2" t="str">
        <f t="shared" si="14"/>
        <v>Motor vehicles and passenger car bodies</v>
      </c>
    </row>
    <row r="365" spans="1:9" ht="12.75">
      <c r="A365" s="20">
        <v>590302</v>
      </c>
      <c r="B365" s="20" t="s">
        <v>56</v>
      </c>
      <c r="C365" s="21">
        <v>0.13663253791018234</v>
      </c>
      <c r="D365" s="20">
        <v>32</v>
      </c>
      <c r="E365" s="21">
        <v>1.5028312850361574</v>
      </c>
      <c r="F365" s="20">
        <v>16</v>
      </c>
      <c r="G365" s="21">
        <v>-0.04205101943024556</v>
      </c>
      <c r="H365" s="20">
        <v>87</v>
      </c>
      <c r="I365" s="2" t="str">
        <f t="shared" si="14"/>
        <v>Motor vehicle parts and accessories</v>
      </c>
    </row>
    <row r="366" spans="1:9" ht="12.75">
      <c r="A366" s="20">
        <v>600100</v>
      </c>
      <c r="B366" s="20" t="s">
        <v>404</v>
      </c>
      <c r="C366" s="21">
        <v>-0.09717655762969875</v>
      </c>
      <c r="D366" s="20">
        <v>178</v>
      </c>
      <c r="E366" s="21">
        <v>-0.08944000189895547</v>
      </c>
      <c r="F366" s="20">
        <v>125</v>
      </c>
      <c r="G366" s="21">
        <v>0.0298042490525523</v>
      </c>
      <c r="H366" s="20">
        <v>67</v>
      </c>
      <c r="I366" s="2" t="str">
        <f t="shared" si="14"/>
        <v>Aircraft</v>
      </c>
    </row>
    <row r="367" spans="1:9" ht="12.75">
      <c r="A367" s="20">
        <v>600200</v>
      </c>
      <c r="B367" s="20" t="s">
        <v>405</v>
      </c>
      <c r="C367" s="21">
        <v>-0.10846334008023552</v>
      </c>
      <c r="D367" s="20">
        <v>258</v>
      </c>
      <c r="E367" s="21">
        <v>-0.18146850371236053</v>
      </c>
      <c r="F367" s="20">
        <v>220</v>
      </c>
      <c r="G367" s="21">
        <v>-0.16336654355256455</v>
      </c>
      <c r="H367" s="20">
        <v>185</v>
      </c>
      <c r="I367" s="2" t="str">
        <f t="shared" si="14"/>
        <v>Aircraft and missile engines and engine parts</v>
      </c>
    </row>
    <row r="368" spans="1:9" ht="12.75">
      <c r="A368" s="20">
        <v>600400</v>
      </c>
      <c r="B368" s="20" t="s">
        <v>406</v>
      </c>
      <c r="C368" s="21">
        <v>-0.10889726121697726</v>
      </c>
      <c r="D368" s="20">
        <v>261</v>
      </c>
      <c r="E368" s="21">
        <v>-0.20250093174388353</v>
      </c>
      <c r="F368" s="20">
        <v>246</v>
      </c>
      <c r="G368" s="21">
        <v>-0.14087415609058784</v>
      </c>
      <c r="H368" s="20">
        <v>146</v>
      </c>
      <c r="I368" s="2" t="str">
        <f t="shared" si="14"/>
        <v>Aircraft and missile equipment, n.e.c.</v>
      </c>
    </row>
    <row r="369" spans="1:9" ht="12.75">
      <c r="A369" s="20">
        <v>610100</v>
      </c>
      <c r="B369" s="20" t="s">
        <v>407</v>
      </c>
      <c r="C369" s="21">
        <v>-0.11443901408935633</v>
      </c>
      <c r="D369" s="20">
        <v>313</v>
      </c>
      <c r="E369" s="21">
        <v>-0.22790967596041908</v>
      </c>
      <c r="F369" s="20">
        <v>297</v>
      </c>
      <c r="G369" s="21">
        <v>-0.12357095892457615</v>
      </c>
      <c r="H369" s="20">
        <v>131</v>
      </c>
      <c r="I369" s="2" t="str">
        <f t="shared" si="14"/>
        <v>Ship building and repairing</v>
      </c>
    </row>
    <row r="370" spans="1:9" ht="12.75">
      <c r="A370" s="20">
        <v>610200</v>
      </c>
      <c r="B370" s="20" t="s">
        <v>408</v>
      </c>
      <c r="C370" s="21">
        <v>-0.11660120799096535</v>
      </c>
      <c r="D370" s="20">
        <v>343</v>
      </c>
      <c r="E370" s="21">
        <v>-0.24096563606170457</v>
      </c>
      <c r="F370" s="20">
        <v>333</v>
      </c>
      <c r="G370" s="21">
        <v>-0.14188160242664655</v>
      </c>
      <c r="H370" s="20">
        <v>148</v>
      </c>
      <c r="I370" s="2" t="str">
        <f t="shared" si="14"/>
        <v>Boat building and repairing</v>
      </c>
    </row>
    <row r="371" spans="1:9" ht="12.75">
      <c r="A371" s="20">
        <v>610300</v>
      </c>
      <c r="B371" s="20" t="s">
        <v>409</v>
      </c>
      <c r="C371" s="21">
        <v>-0.10313154099758003</v>
      </c>
      <c r="D371" s="20">
        <v>211</v>
      </c>
      <c r="E371" s="21">
        <v>-0.16192715862834958</v>
      </c>
      <c r="F371" s="20">
        <v>185</v>
      </c>
      <c r="G371" s="21">
        <v>-0.08051224523848446</v>
      </c>
      <c r="H371" s="20">
        <v>108</v>
      </c>
      <c r="I371" s="2" t="str">
        <f t="shared" si="14"/>
        <v>Railroad equipment</v>
      </c>
    </row>
    <row r="372" spans="1:9" ht="12.75">
      <c r="A372" s="20">
        <v>610500</v>
      </c>
      <c r="B372" s="20" t="s">
        <v>410</v>
      </c>
      <c r="C372" s="21">
        <v>-0.11727081311514277</v>
      </c>
      <c r="D372" s="20">
        <v>352</v>
      </c>
      <c r="E372" s="21">
        <v>-0.24960038549834299</v>
      </c>
      <c r="F372" s="20">
        <v>372</v>
      </c>
      <c r="G372" s="21">
        <v>-0.1631053102293687</v>
      </c>
      <c r="H372" s="20">
        <v>183</v>
      </c>
      <c r="I372" s="2" t="str">
        <f t="shared" si="14"/>
        <v>Motorcycles, bicycles, and parts</v>
      </c>
    </row>
    <row r="373" spans="1:9" ht="12.75">
      <c r="A373" s="20">
        <v>610601</v>
      </c>
      <c r="B373" s="20" t="s">
        <v>411</v>
      </c>
      <c r="C373" s="21">
        <v>-0.11932095530266272</v>
      </c>
      <c r="D373" s="20">
        <v>393</v>
      </c>
      <c r="E373" s="21">
        <v>-0.2539143222893161</v>
      </c>
      <c r="F373" s="20">
        <v>389</v>
      </c>
      <c r="G373" s="21">
        <v>-0.16746068877253023</v>
      </c>
      <c r="H373" s="20">
        <v>189</v>
      </c>
      <c r="I373" s="2" t="str">
        <f t="shared" si="14"/>
        <v>Travel trailers and campers</v>
      </c>
    </row>
    <row r="374" spans="1:9" ht="12.75">
      <c r="A374" s="20">
        <v>610603</v>
      </c>
      <c r="B374" s="20" t="s">
        <v>412</v>
      </c>
      <c r="C374" s="21">
        <v>-0.11873774350087982</v>
      </c>
      <c r="D374" s="20">
        <v>382</v>
      </c>
      <c r="E374" s="21">
        <v>-0.2517390470390039</v>
      </c>
      <c r="F374" s="20">
        <v>380</v>
      </c>
      <c r="G374" s="21">
        <v>-0.1576542509021576</v>
      </c>
      <c r="H374" s="20">
        <v>175</v>
      </c>
      <c r="I374" s="2" t="str">
        <f t="shared" si="14"/>
        <v>Motor homes</v>
      </c>
    </row>
    <row r="375" spans="1:9" ht="12.75">
      <c r="A375" s="20">
        <v>610700</v>
      </c>
      <c r="B375" s="20" t="s">
        <v>413</v>
      </c>
      <c r="C375" s="21">
        <v>-0.09964154612325145</v>
      </c>
      <c r="D375" s="20">
        <v>193</v>
      </c>
      <c r="E375" s="21">
        <v>-0.1567177984269238</v>
      </c>
      <c r="F375" s="20">
        <v>177</v>
      </c>
      <c r="G375" s="21">
        <v>-0.1460763227580714</v>
      </c>
      <c r="H375" s="20">
        <v>152</v>
      </c>
      <c r="I375" s="2" t="str">
        <f t="shared" si="14"/>
        <v>Transportation equipment, n.e.c.</v>
      </c>
    </row>
    <row r="376" spans="1:9" ht="12.75">
      <c r="A376" s="20">
        <v>620101</v>
      </c>
      <c r="B376" s="20" t="s">
        <v>414</v>
      </c>
      <c r="C376" s="21">
        <v>-0.10917362418901344</v>
      </c>
      <c r="D376" s="20">
        <v>264</v>
      </c>
      <c r="E376" s="21">
        <v>-0.1456960582036667</v>
      </c>
      <c r="F376" s="20">
        <v>167</v>
      </c>
      <c r="G376" s="21">
        <v>-0.07120732400417036</v>
      </c>
      <c r="H376" s="20">
        <v>104</v>
      </c>
      <c r="I376" s="2" t="str">
        <f t="shared" si="14"/>
        <v>Search and navigation equipment</v>
      </c>
    </row>
    <row r="377" spans="1:9" ht="12.75">
      <c r="A377" s="20">
        <v>620102</v>
      </c>
      <c r="B377" s="20" t="s">
        <v>415</v>
      </c>
      <c r="C377" s="21">
        <v>-0.1182041599902549</v>
      </c>
      <c r="D377" s="20">
        <v>373</v>
      </c>
      <c r="E377" s="21">
        <v>-0.2569373715080876</v>
      </c>
      <c r="F377" s="20">
        <v>399</v>
      </c>
      <c r="G377" s="21">
        <v>-0.1927122174748986</v>
      </c>
      <c r="H377" s="20">
        <v>272</v>
      </c>
      <c r="I377" s="2" t="str">
        <f t="shared" si="14"/>
        <v>Laboratory apparatus and furniture</v>
      </c>
    </row>
    <row r="378" spans="1:9" ht="12.75">
      <c r="A378" s="20">
        <v>620200</v>
      </c>
      <c r="B378" s="20" t="s">
        <v>416</v>
      </c>
      <c r="C378" s="21">
        <v>-0.10231711889838875</v>
      </c>
      <c r="D378" s="20">
        <v>204</v>
      </c>
      <c r="E378" s="21">
        <v>-0.15102527876036081</v>
      </c>
      <c r="F378" s="20">
        <v>174</v>
      </c>
      <c r="G378" s="21">
        <v>-0.12517274655317132</v>
      </c>
      <c r="H378" s="20">
        <v>135</v>
      </c>
      <c r="I378" s="2" t="str">
        <f t="shared" si="14"/>
        <v>Mechanical measuring devices</v>
      </c>
    </row>
    <row r="379" spans="1:9" ht="12.75">
      <c r="A379" s="20">
        <v>620300</v>
      </c>
      <c r="B379" s="20" t="s">
        <v>417</v>
      </c>
      <c r="C379" s="21">
        <v>-0.11948443939031547</v>
      </c>
      <c r="D379" s="20">
        <v>398</v>
      </c>
      <c r="E379" s="21">
        <v>-0.25433517816519574</v>
      </c>
      <c r="F379" s="20">
        <v>391</v>
      </c>
      <c r="G379" s="21">
        <v>-0.21629753494968804</v>
      </c>
      <c r="H379" s="20">
        <v>420</v>
      </c>
      <c r="I379" s="2" t="str">
        <f t="shared" si="14"/>
        <v>Environmental controls</v>
      </c>
    </row>
    <row r="380" spans="1:9" ht="12.75">
      <c r="A380" s="20">
        <v>620400</v>
      </c>
      <c r="B380" s="20" t="s">
        <v>418</v>
      </c>
      <c r="C380" s="21">
        <v>-0.09913664035978893</v>
      </c>
      <c r="D380" s="20">
        <v>190</v>
      </c>
      <c r="E380" s="21">
        <v>-0.1653549505141729</v>
      </c>
      <c r="F380" s="20">
        <v>191</v>
      </c>
      <c r="G380" s="21">
        <v>-0.11503968524046598</v>
      </c>
      <c r="H380" s="20">
        <v>124</v>
      </c>
      <c r="I380" s="2" t="str">
        <f t="shared" si="14"/>
        <v>Surgical and medical instruments and apparatus</v>
      </c>
    </row>
    <row r="381" spans="1:9" ht="12.75">
      <c r="A381" s="20">
        <v>620500</v>
      </c>
      <c r="B381" s="20" t="s">
        <v>419</v>
      </c>
      <c r="C381" s="21">
        <v>-0.10568376066715589</v>
      </c>
      <c r="D381" s="20">
        <v>231</v>
      </c>
      <c r="E381" s="21">
        <v>-0.17726697747147202</v>
      </c>
      <c r="F381" s="20">
        <v>210</v>
      </c>
      <c r="G381" s="21">
        <v>-0.10031285882942484</v>
      </c>
      <c r="H381" s="20">
        <v>115</v>
      </c>
      <c r="I381" s="2" t="str">
        <f t="shared" si="14"/>
        <v>Surgical appliances and supplies</v>
      </c>
    </row>
    <row r="382" spans="1:9" ht="12.75">
      <c r="A382" s="20">
        <v>620600</v>
      </c>
      <c r="B382" s="20" t="s">
        <v>420</v>
      </c>
      <c r="C382" s="21">
        <v>-0.12004672254018131</v>
      </c>
      <c r="D382" s="20">
        <v>407</v>
      </c>
      <c r="E382" s="21">
        <v>-0.26178421374987315</v>
      </c>
      <c r="F382" s="20">
        <v>419</v>
      </c>
      <c r="G382" s="21">
        <v>-0.20566157063905166</v>
      </c>
      <c r="H382" s="20">
        <v>324</v>
      </c>
      <c r="I382" s="2" t="str">
        <f t="shared" si="14"/>
        <v>Dental equipment and supplies</v>
      </c>
    </row>
    <row r="383" spans="1:9" ht="12.75">
      <c r="A383" s="20">
        <v>620700</v>
      </c>
      <c r="B383" s="20" t="s">
        <v>421</v>
      </c>
      <c r="C383" s="21">
        <v>-0.1203115755330211</v>
      </c>
      <c r="D383" s="20">
        <v>413</v>
      </c>
      <c r="E383" s="21">
        <v>-0.257722236892935</v>
      </c>
      <c r="F383" s="20">
        <v>401</v>
      </c>
      <c r="G383" s="21">
        <v>-0.19251536445546202</v>
      </c>
      <c r="H383" s="20">
        <v>271</v>
      </c>
      <c r="I383" s="2" t="str">
        <f t="shared" si="14"/>
        <v>Watches, clocks, watchcases, and parts</v>
      </c>
    </row>
    <row r="384" spans="1:9" ht="12.75">
      <c r="A384" s="20">
        <v>620800</v>
      </c>
      <c r="B384" s="20" t="s">
        <v>422</v>
      </c>
      <c r="C384" s="21">
        <v>-0.1206189516991549</v>
      </c>
      <c r="D384" s="20">
        <v>420</v>
      </c>
      <c r="E384" s="21">
        <v>-0.2519013465209239</v>
      </c>
      <c r="F384" s="20">
        <v>382</v>
      </c>
      <c r="G384" s="21">
        <v>-0.185390562056085</v>
      </c>
      <c r="H384" s="20">
        <v>243</v>
      </c>
      <c r="I384" s="2" t="str">
        <f t="shared" si="14"/>
        <v>X-ray apparatus and tubes</v>
      </c>
    </row>
    <row r="385" spans="1:9" ht="12.75">
      <c r="A385" s="20">
        <v>620900</v>
      </c>
      <c r="B385" s="20" t="s">
        <v>423</v>
      </c>
      <c r="C385" s="21">
        <v>-0.11620304712662494</v>
      </c>
      <c r="D385" s="20">
        <v>336</v>
      </c>
      <c r="E385" s="21">
        <v>-0.2104509423613421</v>
      </c>
      <c r="F385" s="20">
        <v>258</v>
      </c>
      <c r="G385" s="21">
        <v>-0.1310821361397727</v>
      </c>
      <c r="H385" s="20">
        <v>142</v>
      </c>
      <c r="I385" s="2" t="str">
        <f t="shared" si="14"/>
        <v>Electromedical and electrotherapeutic apparatus</v>
      </c>
    </row>
    <row r="386" spans="1:9" ht="12.75">
      <c r="A386" s="20">
        <v>621000</v>
      </c>
      <c r="B386" s="20" t="s">
        <v>424</v>
      </c>
      <c r="C386" s="21">
        <v>-0.11087050546466647</v>
      </c>
      <c r="D386" s="20">
        <v>277</v>
      </c>
      <c r="E386" s="21">
        <v>-0.2087363825851262</v>
      </c>
      <c r="F386" s="20">
        <v>254</v>
      </c>
      <c r="G386" s="21">
        <v>-0.15007205274946886</v>
      </c>
      <c r="H386" s="20">
        <v>158</v>
      </c>
      <c r="I386" s="2" t="str">
        <f t="shared" si="14"/>
        <v>Laboratory and optical instruments</v>
      </c>
    </row>
    <row r="387" spans="1:9" ht="12.75">
      <c r="A387" s="20">
        <v>621100</v>
      </c>
      <c r="B387" s="20" t="s">
        <v>425</v>
      </c>
      <c r="C387" s="21">
        <v>-0.11690685818562961</v>
      </c>
      <c r="D387" s="20">
        <v>345</v>
      </c>
      <c r="E387" s="21">
        <v>-0.23717791729588086</v>
      </c>
      <c r="F387" s="20">
        <v>326</v>
      </c>
      <c r="G387" s="21">
        <v>-0.15759075632112535</v>
      </c>
      <c r="H387" s="20">
        <v>174</v>
      </c>
      <c r="I387" s="2" t="str">
        <f t="shared" si="14"/>
        <v>Instruments to measure electricity</v>
      </c>
    </row>
    <row r="388" spans="1:9" ht="12.75">
      <c r="A388" s="20">
        <v>630200</v>
      </c>
      <c r="B388" s="20" t="s">
        <v>426</v>
      </c>
      <c r="C388" s="21">
        <v>-0.11741273683306103</v>
      </c>
      <c r="D388" s="20">
        <v>358</v>
      </c>
      <c r="E388" s="21">
        <v>-0.25947831458721504</v>
      </c>
      <c r="F388" s="20">
        <v>408</v>
      </c>
      <c r="G388" s="21">
        <v>-0.1763192261804625</v>
      </c>
      <c r="H388" s="20">
        <v>212</v>
      </c>
      <c r="I388" s="2" t="str">
        <f t="shared" si="14"/>
        <v>Ophthalmic goods</v>
      </c>
    </row>
    <row r="389" spans="1:9" ht="12.75">
      <c r="A389" s="20">
        <v>630300</v>
      </c>
      <c r="B389" s="20" t="s">
        <v>427</v>
      </c>
      <c r="C389" s="21">
        <v>-0.07544659346573517</v>
      </c>
      <c r="D389" s="20">
        <v>114</v>
      </c>
      <c r="E389" s="21">
        <v>-0.12835075454850312</v>
      </c>
      <c r="F389" s="20">
        <v>152</v>
      </c>
      <c r="G389" s="21">
        <v>-0.08267847301406103</v>
      </c>
      <c r="H389" s="20">
        <v>110</v>
      </c>
      <c r="I389" s="2" t="str">
        <f t="shared" si="14"/>
        <v>Photographic equipment and supplies</v>
      </c>
    </row>
    <row r="390" spans="1:9" ht="12.75">
      <c r="A390" s="20">
        <v>640101</v>
      </c>
      <c r="B390" s="20" t="s">
        <v>428</v>
      </c>
      <c r="C390" s="21">
        <v>-0.11958735230001552</v>
      </c>
      <c r="D390" s="20">
        <v>400</v>
      </c>
      <c r="E390" s="21">
        <v>-0.2361606676594829</v>
      </c>
      <c r="F390" s="20">
        <v>323</v>
      </c>
      <c r="G390" s="21">
        <v>-0.12718916827846466</v>
      </c>
      <c r="H390" s="20">
        <v>137</v>
      </c>
      <c r="I390" s="2" t="str">
        <f t="shared" si="14"/>
        <v>Jewelry, precious metal</v>
      </c>
    </row>
    <row r="391" spans="1:9" ht="12.75">
      <c r="A391" s="20">
        <v>640102</v>
      </c>
      <c r="B391" s="20" t="s">
        <v>429</v>
      </c>
      <c r="C391" s="21">
        <v>-0.12053247273494928</v>
      </c>
      <c r="D391" s="20">
        <v>418</v>
      </c>
      <c r="E391" s="21">
        <v>-0.25135234374419024</v>
      </c>
      <c r="F391" s="20">
        <v>378</v>
      </c>
      <c r="G391" s="21">
        <v>-0.17723712000335007</v>
      </c>
      <c r="H391" s="20">
        <v>216</v>
      </c>
      <c r="I391" s="2" t="str">
        <f t="shared" si="14"/>
        <v>Jewelers' materials and lapidary work</v>
      </c>
    </row>
    <row r="392" spans="1:9" ht="12.75">
      <c r="A392" s="20">
        <v>640104</v>
      </c>
      <c r="B392" s="20" t="s">
        <v>430</v>
      </c>
      <c r="C392" s="21">
        <v>-0.1232136726499463</v>
      </c>
      <c r="D392" s="20">
        <v>470</v>
      </c>
      <c r="E392" s="21">
        <v>-0.27482520348966144</v>
      </c>
      <c r="F392" s="20">
        <v>473</v>
      </c>
      <c r="G392" s="21">
        <v>-0.2094309794177027</v>
      </c>
      <c r="H392" s="20">
        <v>347</v>
      </c>
      <c r="I392" s="2" t="str">
        <f t="shared" si="14"/>
        <v>Silverware and plated ware</v>
      </c>
    </row>
    <row r="393" spans="1:9" ht="12.75">
      <c r="A393" s="20">
        <v>640105</v>
      </c>
      <c r="B393" s="20" t="s">
        <v>431</v>
      </c>
      <c r="C393" s="21">
        <v>-0.12242180911345253</v>
      </c>
      <c r="D393" s="20">
        <v>451</v>
      </c>
      <c r="E393" s="21">
        <v>-0.27098726513876326</v>
      </c>
      <c r="F393" s="20">
        <v>452</v>
      </c>
      <c r="G393" s="21">
        <v>-0.19854681303665955</v>
      </c>
      <c r="H393" s="20">
        <v>287</v>
      </c>
      <c r="I393" s="2" t="str">
        <f t="shared" si="14"/>
        <v>Costume jewelry</v>
      </c>
    </row>
    <row r="394" spans="1:9" ht="12.75">
      <c r="A394" s="20">
        <v>640200</v>
      </c>
      <c r="B394" s="20" t="s">
        <v>432</v>
      </c>
      <c r="C394" s="21">
        <v>-0.12116418704964496</v>
      </c>
      <c r="D394" s="20">
        <v>430</v>
      </c>
      <c r="E394" s="21">
        <v>-0.27032071657943496</v>
      </c>
      <c r="F394" s="20">
        <v>450</v>
      </c>
      <c r="G394" s="21">
        <v>-0.20158486180852211</v>
      </c>
      <c r="H394" s="20">
        <v>296</v>
      </c>
      <c r="I394" s="2" t="str">
        <f t="shared" si="14"/>
        <v>Musical instruments</v>
      </c>
    </row>
    <row r="395" spans="1:9" ht="12.75">
      <c r="A395" s="20">
        <v>640301</v>
      </c>
      <c r="B395" s="20" t="s">
        <v>433</v>
      </c>
      <c r="C395" s="21">
        <v>-0.10830603586364064</v>
      </c>
      <c r="D395" s="20">
        <v>256</v>
      </c>
      <c r="E395" s="21">
        <v>-0.20789992302182617</v>
      </c>
      <c r="F395" s="20">
        <v>253</v>
      </c>
      <c r="G395" s="21">
        <v>-0.06918466715675406</v>
      </c>
      <c r="H395" s="20">
        <v>101</v>
      </c>
      <c r="I395" s="2" t="str">
        <f t="shared" si="14"/>
        <v>Games, toys, and children's vehicles</v>
      </c>
    </row>
    <row r="396" spans="1:9" ht="12.75">
      <c r="A396" s="20">
        <v>640302</v>
      </c>
      <c r="B396" s="20" t="s">
        <v>434</v>
      </c>
      <c r="C396" s="21">
        <v>-0.1170174753555982</v>
      </c>
      <c r="D396" s="20">
        <v>347</v>
      </c>
      <c r="E396" s="21">
        <v>-0.24690433067451906</v>
      </c>
      <c r="F396" s="20">
        <v>357</v>
      </c>
      <c r="G396" s="21">
        <v>-0.15484554028844033</v>
      </c>
      <c r="H396" s="20">
        <v>166</v>
      </c>
      <c r="I396" s="2" t="str">
        <f aca="true" t="shared" si="15" ref="I396:I459">+B396</f>
        <v>Dolls and stuffed toys</v>
      </c>
    </row>
    <row r="397" spans="1:9" ht="12.75">
      <c r="A397" s="20">
        <v>640400</v>
      </c>
      <c r="B397" s="20" t="s">
        <v>435</v>
      </c>
      <c r="C397" s="21">
        <v>-0.10546237308266913</v>
      </c>
      <c r="D397" s="20">
        <v>229</v>
      </c>
      <c r="E397" s="21">
        <v>-0.19471858181130014</v>
      </c>
      <c r="F397" s="20">
        <v>234</v>
      </c>
      <c r="G397" s="21">
        <v>-0.0733988581433756</v>
      </c>
      <c r="H397" s="20">
        <v>105</v>
      </c>
      <c r="I397" s="2" t="str">
        <f t="shared" si="15"/>
        <v>Sporting and athletic goods, n.e.c.</v>
      </c>
    </row>
    <row r="398" spans="1:9" ht="12.75">
      <c r="A398" s="20">
        <v>640501</v>
      </c>
      <c r="B398" s="20" t="s">
        <v>436</v>
      </c>
      <c r="C398" s="21">
        <v>-0.12111477925550171</v>
      </c>
      <c r="D398" s="20">
        <v>428</v>
      </c>
      <c r="E398" s="21">
        <v>-0.26827539454963656</v>
      </c>
      <c r="F398" s="20">
        <v>443</v>
      </c>
      <c r="G398" s="21">
        <v>-0.20290266172937188</v>
      </c>
      <c r="H398" s="20">
        <v>307</v>
      </c>
      <c r="I398" s="2" t="str">
        <f t="shared" si="15"/>
        <v>Pens, mechanical pencils, and parts</v>
      </c>
    </row>
    <row r="399" spans="1:9" ht="12.75">
      <c r="A399" s="20">
        <v>640502</v>
      </c>
      <c r="B399" s="20" t="s">
        <v>437</v>
      </c>
      <c r="C399" s="21">
        <v>-0.11518104258765406</v>
      </c>
      <c r="D399" s="20">
        <v>322</v>
      </c>
      <c r="E399" s="21">
        <v>-0.2613266337059457</v>
      </c>
      <c r="F399" s="20">
        <v>417</v>
      </c>
      <c r="G399" s="21">
        <v>-0.19953306757989883</v>
      </c>
      <c r="H399" s="20">
        <v>290</v>
      </c>
      <c r="I399" s="2" t="str">
        <f t="shared" si="15"/>
        <v>Lead pencils and art goods</v>
      </c>
    </row>
    <row r="400" spans="1:9" ht="12.75">
      <c r="A400" s="20">
        <v>640503</v>
      </c>
      <c r="B400" s="20" t="s">
        <v>438</v>
      </c>
      <c r="C400" s="21">
        <v>-0.12275320080039</v>
      </c>
      <c r="D400" s="20">
        <v>456</v>
      </c>
      <c r="E400" s="21">
        <v>-0.2741880058199293</v>
      </c>
      <c r="F400" s="20">
        <v>471</v>
      </c>
      <c r="G400" s="21">
        <v>-0.2141507534376324</v>
      </c>
      <c r="H400" s="20">
        <v>380</v>
      </c>
      <c r="I400" s="2" t="str">
        <f t="shared" si="15"/>
        <v>Marking devices</v>
      </c>
    </row>
    <row r="401" spans="1:9" ht="12.75">
      <c r="A401" s="20">
        <v>640504</v>
      </c>
      <c r="B401" s="20" t="s">
        <v>439</v>
      </c>
      <c r="C401" s="21">
        <v>-0.1225116698766264</v>
      </c>
      <c r="D401" s="20">
        <v>453</v>
      </c>
      <c r="E401" s="21">
        <v>-0.2729794278018506</v>
      </c>
      <c r="F401" s="20">
        <v>466</v>
      </c>
      <c r="G401" s="21">
        <v>-0.21027988900802627</v>
      </c>
      <c r="H401" s="20">
        <v>352</v>
      </c>
      <c r="I401" s="2" t="str">
        <f t="shared" si="15"/>
        <v>Carbon paper and inked ribbons</v>
      </c>
    </row>
    <row r="402" spans="1:9" ht="12.75">
      <c r="A402" s="20">
        <v>640700</v>
      </c>
      <c r="B402" s="20" t="s">
        <v>440</v>
      </c>
      <c r="C402" s="21">
        <v>-0.12107753557586068</v>
      </c>
      <c r="D402" s="20">
        <v>426</v>
      </c>
      <c r="E402" s="21">
        <v>-0.26787259248500106</v>
      </c>
      <c r="F402" s="20">
        <v>441</v>
      </c>
      <c r="G402" s="21">
        <v>-0.21346756241708342</v>
      </c>
      <c r="H402" s="20">
        <v>372</v>
      </c>
      <c r="I402" s="2" t="str">
        <f t="shared" si="15"/>
        <v>Fasteners, buttons, needles, and pins</v>
      </c>
    </row>
    <row r="403" spans="1:9" ht="12.75">
      <c r="A403" s="20">
        <v>640800</v>
      </c>
      <c r="B403" s="20" t="s">
        <v>441</v>
      </c>
      <c r="C403" s="21">
        <v>-0.11958060778846877</v>
      </c>
      <c r="D403" s="20">
        <v>399</v>
      </c>
      <c r="E403" s="21">
        <v>-0.26114090043911853</v>
      </c>
      <c r="F403" s="20">
        <v>415</v>
      </c>
      <c r="G403" s="21">
        <v>-0.20287369508989544</v>
      </c>
      <c r="H403" s="20">
        <v>306</v>
      </c>
      <c r="I403" s="2" t="str">
        <f t="shared" si="15"/>
        <v>Brooms and brushes</v>
      </c>
    </row>
    <row r="404" spans="1:9" ht="12.75">
      <c r="A404" s="20">
        <v>640900</v>
      </c>
      <c r="B404" s="20" t="s">
        <v>442</v>
      </c>
      <c r="C404" s="21">
        <v>-0.11563398881630245</v>
      </c>
      <c r="D404" s="20">
        <v>329</v>
      </c>
      <c r="E404" s="21">
        <v>-0.25596486690761133</v>
      </c>
      <c r="F404" s="20">
        <v>394</v>
      </c>
      <c r="G404" s="21">
        <v>-0.2163849150792344</v>
      </c>
      <c r="H404" s="20">
        <v>435</v>
      </c>
      <c r="I404" s="2" t="str">
        <f t="shared" si="15"/>
        <v>Hard surface floor coverings, n.e.c.</v>
      </c>
    </row>
    <row r="405" spans="1:9" ht="12.75">
      <c r="A405" s="20">
        <v>641000</v>
      </c>
      <c r="B405" s="20" t="s">
        <v>443</v>
      </c>
      <c r="C405" s="21">
        <v>-0.1223460431674659</v>
      </c>
      <c r="D405" s="20">
        <v>450</v>
      </c>
      <c r="E405" s="21">
        <v>-0.27271679022282425</v>
      </c>
      <c r="F405" s="20">
        <v>464</v>
      </c>
      <c r="G405" s="21">
        <v>-0.2163849150792344</v>
      </c>
      <c r="H405" s="20">
        <v>435</v>
      </c>
      <c r="I405" s="2" t="str">
        <f t="shared" si="15"/>
        <v>Burial caskets</v>
      </c>
    </row>
    <row r="406" spans="1:9" ht="12.75">
      <c r="A406" s="20">
        <v>641100</v>
      </c>
      <c r="B406" s="20" t="s">
        <v>444</v>
      </c>
      <c r="C406" s="21">
        <v>-0.11203928062773728</v>
      </c>
      <c r="D406" s="20">
        <v>292</v>
      </c>
      <c r="E406" s="21">
        <v>-0.23656693436362575</v>
      </c>
      <c r="F406" s="20">
        <v>324</v>
      </c>
      <c r="G406" s="21">
        <v>-0.18020805355480576</v>
      </c>
      <c r="H406" s="20">
        <v>225</v>
      </c>
      <c r="I406" s="2" t="str">
        <f t="shared" si="15"/>
        <v>Signs and advertising specialties</v>
      </c>
    </row>
    <row r="407" spans="1:9" ht="12.75">
      <c r="A407" s="20">
        <v>641200</v>
      </c>
      <c r="B407" s="20" t="s">
        <v>445</v>
      </c>
      <c r="C407" s="21">
        <v>-0.1032464656529159</v>
      </c>
      <c r="D407" s="20">
        <v>213</v>
      </c>
      <c r="E407" s="21">
        <v>-0.20069152430262077</v>
      </c>
      <c r="F407" s="20">
        <v>241</v>
      </c>
      <c r="G407" s="21">
        <v>-0.1262173917192845</v>
      </c>
      <c r="H407" s="20">
        <v>136</v>
      </c>
      <c r="I407" s="2" t="str">
        <f t="shared" si="15"/>
        <v>Manufacturing industries, n.e.c.</v>
      </c>
    </row>
    <row r="408" spans="1:9" ht="12.75">
      <c r="A408" s="20">
        <v>650100</v>
      </c>
      <c r="B408" s="20" t="s">
        <v>78</v>
      </c>
      <c r="C408" s="21">
        <v>0.2058973290731483</v>
      </c>
      <c r="D408" s="20">
        <v>26</v>
      </c>
      <c r="E408" s="21">
        <v>0.1886799602189876</v>
      </c>
      <c r="F408" s="20">
        <v>57</v>
      </c>
      <c r="G408" s="21">
        <v>-0.07042715777861239</v>
      </c>
      <c r="H408" s="20">
        <v>103</v>
      </c>
      <c r="I408" s="2" t="str">
        <f t="shared" si="15"/>
        <v>Railroads and related services</v>
      </c>
    </row>
    <row r="409" spans="1:9" ht="12.75">
      <c r="A409" s="20">
        <v>650200</v>
      </c>
      <c r="B409" s="20" t="s">
        <v>120</v>
      </c>
      <c r="C409" s="21">
        <v>-0.05841676310798726</v>
      </c>
      <c r="D409" s="20">
        <v>87</v>
      </c>
      <c r="E409" s="21">
        <v>-0.028347329056560032</v>
      </c>
      <c r="F409" s="20">
        <v>96</v>
      </c>
      <c r="G409" s="21">
        <v>0.15993430281645324</v>
      </c>
      <c r="H409" s="20">
        <v>45</v>
      </c>
      <c r="I409" s="2" t="str">
        <f t="shared" si="15"/>
        <v>Local and suburban transit and interurban highway passenger transportation</v>
      </c>
    </row>
    <row r="410" spans="1:9" ht="12.75">
      <c r="A410" s="20">
        <v>650301</v>
      </c>
      <c r="B410" s="20" t="s">
        <v>35</v>
      </c>
      <c r="C410" s="21">
        <v>1.4134122090026378</v>
      </c>
      <c r="D410" s="20">
        <v>7</v>
      </c>
      <c r="E410" s="21">
        <v>2.175199805586461</v>
      </c>
      <c r="F410" s="20">
        <v>11</v>
      </c>
      <c r="G410" s="21">
        <v>0.8030945298078304</v>
      </c>
      <c r="H410" s="20">
        <v>18</v>
      </c>
      <c r="I410" s="2" t="str">
        <f t="shared" si="15"/>
        <v>Trucking and courier services, except air</v>
      </c>
    </row>
    <row r="411" spans="1:9" ht="12.75">
      <c r="A411" s="20">
        <v>650302</v>
      </c>
      <c r="B411" s="20" t="s">
        <v>446</v>
      </c>
      <c r="C411" s="21">
        <v>-0.08922729610509772</v>
      </c>
      <c r="D411" s="20">
        <v>154</v>
      </c>
      <c r="E411" s="21">
        <v>-0.16102613071768943</v>
      </c>
      <c r="F411" s="20">
        <v>182</v>
      </c>
      <c r="G411" s="21">
        <v>-0.17354036335550943</v>
      </c>
      <c r="H411" s="20">
        <v>201</v>
      </c>
      <c r="I411" s="2" t="str">
        <f t="shared" si="15"/>
        <v>Warehousing and storage</v>
      </c>
    </row>
    <row r="412" spans="1:9" ht="12.75">
      <c r="A412" s="20">
        <v>650400</v>
      </c>
      <c r="B412" s="20" t="s">
        <v>62</v>
      </c>
      <c r="C412" s="21">
        <v>0.29543005783992654</v>
      </c>
      <c r="D412" s="20">
        <v>18</v>
      </c>
      <c r="E412" s="21">
        <v>0.21752080347685823</v>
      </c>
      <c r="F412" s="20">
        <v>48</v>
      </c>
      <c r="G412" s="21">
        <v>0.16973835548582986</v>
      </c>
      <c r="H412" s="20">
        <v>44</v>
      </c>
      <c r="I412" s="2" t="str">
        <f t="shared" si="15"/>
        <v>Water transportation</v>
      </c>
    </row>
    <row r="413" spans="1:9" ht="12.75">
      <c r="A413" s="20">
        <v>650500</v>
      </c>
      <c r="B413" s="20" t="s">
        <v>31</v>
      </c>
      <c r="C413" s="21">
        <v>1.5337333720267974</v>
      </c>
      <c r="D413" s="20">
        <v>5</v>
      </c>
      <c r="E413" s="21">
        <v>1.6821452657626528</v>
      </c>
      <c r="F413" s="20">
        <v>14</v>
      </c>
      <c r="G413" s="21">
        <v>1.7289476690229582</v>
      </c>
      <c r="H413" s="20">
        <v>11</v>
      </c>
      <c r="I413" s="2" t="str">
        <f t="shared" si="15"/>
        <v>Air transportation</v>
      </c>
    </row>
    <row r="414" spans="1:9" ht="12.75">
      <c r="A414" s="20">
        <v>650600</v>
      </c>
      <c r="B414" s="20" t="s">
        <v>447</v>
      </c>
      <c r="C414" s="21">
        <v>-0.12353915881910511</v>
      </c>
      <c r="D414" s="20">
        <v>475</v>
      </c>
      <c r="E414" s="21">
        <v>-0.23255961708612974</v>
      </c>
      <c r="F414" s="20">
        <v>313</v>
      </c>
      <c r="G414" s="21">
        <v>-0.20622136722075518</v>
      </c>
      <c r="H414" s="20">
        <v>327</v>
      </c>
      <c r="I414" s="2" t="str">
        <f t="shared" si="15"/>
        <v>Pipelines, except natural gas</v>
      </c>
    </row>
    <row r="415" spans="1:9" ht="12.75">
      <c r="A415" s="20">
        <v>650701</v>
      </c>
      <c r="B415" s="20" t="s">
        <v>448</v>
      </c>
      <c r="C415" s="21">
        <v>-0.0855274787935166</v>
      </c>
      <c r="D415" s="20">
        <v>140</v>
      </c>
      <c r="E415" s="21">
        <v>-0.2097103440813153</v>
      </c>
      <c r="F415" s="20">
        <v>255</v>
      </c>
      <c r="G415" s="21">
        <v>-0.2163849150792344</v>
      </c>
      <c r="H415" s="20">
        <v>435</v>
      </c>
      <c r="I415" s="2" t="str">
        <f t="shared" si="15"/>
        <v>Freight forwarders and other transportation services</v>
      </c>
    </row>
    <row r="416" spans="1:9" ht="12.75">
      <c r="A416" s="20">
        <v>650702</v>
      </c>
      <c r="B416" s="20" t="s">
        <v>449</v>
      </c>
      <c r="C416" s="21">
        <v>-0.12277148856709248</v>
      </c>
      <c r="D416" s="20">
        <v>457</v>
      </c>
      <c r="E416" s="21">
        <v>-0.2471252409698932</v>
      </c>
      <c r="F416" s="20">
        <v>359</v>
      </c>
      <c r="G416" s="21">
        <v>-0.2011584480568987</v>
      </c>
      <c r="H416" s="20">
        <v>294</v>
      </c>
      <c r="I416" s="2" t="str">
        <f t="shared" si="15"/>
        <v>Arrangement of passenger transportation</v>
      </c>
    </row>
    <row r="417" spans="1:9" ht="12.75">
      <c r="A417" s="20">
        <v>660100</v>
      </c>
      <c r="B417" s="20" t="s">
        <v>84</v>
      </c>
      <c r="C417" s="21">
        <v>-0.0834231929422939</v>
      </c>
      <c r="D417" s="20">
        <v>132</v>
      </c>
      <c r="E417" s="21">
        <v>0.552726026584211</v>
      </c>
      <c r="F417" s="20">
        <v>28</v>
      </c>
      <c r="G417" s="21">
        <v>0.5462432489155248</v>
      </c>
      <c r="H417" s="20">
        <v>28</v>
      </c>
      <c r="I417" s="2" t="str">
        <f t="shared" si="15"/>
        <v>Telephone, telgraph communications, and communications services n.e.c.</v>
      </c>
    </row>
    <row r="418" spans="1:9" ht="12.75">
      <c r="A418" s="20">
        <v>660200</v>
      </c>
      <c r="B418" s="20" t="s">
        <v>450</v>
      </c>
      <c r="C418" s="21">
        <v>-0.12048333902962896</v>
      </c>
      <c r="D418" s="20">
        <v>417</v>
      </c>
      <c r="E418" s="21">
        <v>-0.13404182959250843</v>
      </c>
      <c r="F418" s="20">
        <v>155</v>
      </c>
      <c r="G418" s="21">
        <v>0.008833589641319821</v>
      </c>
      <c r="H418" s="20">
        <v>71</v>
      </c>
      <c r="I418" s="2" t="str">
        <f t="shared" si="15"/>
        <v>Cable and other pay television services</v>
      </c>
    </row>
    <row r="419" spans="1:9" ht="12.75">
      <c r="A419" s="20">
        <v>670000</v>
      </c>
      <c r="B419" s="20" t="s">
        <v>451</v>
      </c>
      <c r="C419" s="21">
        <v>-0.1238747100902788</v>
      </c>
      <c r="D419" s="20">
        <v>477</v>
      </c>
      <c r="E419" s="21">
        <v>-0.2631864903124796</v>
      </c>
      <c r="F419" s="20">
        <v>425</v>
      </c>
      <c r="G419" s="21">
        <v>-0.1939765401710658</v>
      </c>
      <c r="H419" s="20">
        <v>275</v>
      </c>
      <c r="I419" s="2" t="str">
        <f t="shared" si="15"/>
        <v>Radio and TV broadcasting</v>
      </c>
    </row>
    <row r="420" spans="1:9" ht="12.75">
      <c r="A420" s="20">
        <v>680100</v>
      </c>
      <c r="B420" s="20" t="s">
        <v>19</v>
      </c>
      <c r="C420" s="21">
        <v>21.027521546898296</v>
      </c>
      <c r="D420" s="20">
        <v>1</v>
      </c>
      <c r="E420" s="21">
        <v>18.570177000334812</v>
      </c>
      <c r="F420" s="20">
        <v>1</v>
      </c>
      <c r="G420" s="21">
        <v>18.473360189259996</v>
      </c>
      <c r="H420" s="20">
        <v>1</v>
      </c>
      <c r="I420" s="2" t="str">
        <f t="shared" si="15"/>
        <v>Electric services (utilities)</v>
      </c>
    </row>
    <row r="421" spans="1:9" ht="12.75">
      <c r="A421" s="20">
        <v>680201</v>
      </c>
      <c r="B421" s="20" t="s">
        <v>452</v>
      </c>
      <c r="C421" s="21">
        <v>-0.10125534520960014</v>
      </c>
      <c r="D421" s="20">
        <v>197</v>
      </c>
      <c r="E421" s="21">
        <v>-0.15053661731195928</v>
      </c>
      <c r="F421" s="20">
        <v>173</v>
      </c>
      <c r="G421" s="21">
        <v>-0.2163849150792344</v>
      </c>
      <c r="H421" s="20">
        <v>435</v>
      </c>
      <c r="I421" s="2" t="str">
        <f t="shared" si="15"/>
        <v>Natural gas transportation</v>
      </c>
    </row>
    <row r="422" spans="1:9" ht="12.75">
      <c r="A422" s="20">
        <v>680202</v>
      </c>
      <c r="B422" s="20" t="s">
        <v>57</v>
      </c>
      <c r="C422" s="21">
        <v>-0.09883518906578251</v>
      </c>
      <c r="D422" s="20">
        <v>189</v>
      </c>
      <c r="E422" s="21">
        <v>1.302680576790859</v>
      </c>
      <c r="F422" s="20">
        <v>19</v>
      </c>
      <c r="G422" s="21">
        <v>0.9849706227856976</v>
      </c>
      <c r="H422" s="20">
        <v>16</v>
      </c>
      <c r="I422" s="2" t="str">
        <f t="shared" si="15"/>
        <v>Natural gas distribution</v>
      </c>
    </row>
    <row r="423" spans="1:9" ht="12.75">
      <c r="A423" s="20">
        <v>680301</v>
      </c>
      <c r="B423" s="20" t="s">
        <v>71</v>
      </c>
      <c r="C423" s="21">
        <v>0.2610948756838924</v>
      </c>
      <c r="D423" s="20">
        <v>22</v>
      </c>
      <c r="E423" s="21">
        <v>0.2948226734936731</v>
      </c>
      <c r="F423" s="20">
        <v>40</v>
      </c>
      <c r="G423" s="21">
        <v>0.5839710932568443</v>
      </c>
      <c r="H423" s="20">
        <v>26</v>
      </c>
      <c r="I423" s="2" t="str">
        <f t="shared" si="15"/>
        <v>Water supply and sewerage systems</v>
      </c>
    </row>
    <row r="424" spans="1:9" ht="12.75">
      <c r="A424" s="20">
        <v>680302</v>
      </c>
      <c r="B424" s="20" t="s">
        <v>27</v>
      </c>
      <c r="C424" s="21">
        <v>2.491694459370366</v>
      </c>
      <c r="D424" s="20">
        <v>4</v>
      </c>
      <c r="E424" s="21">
        <v>2.1529895307954363</v>
      </c>
      <c r="F424" s="20">
        <v>12</v>
      </c>
      <c r="G424" s="21">
        <v>0.6029628118015893</v>
      </c>
      <c r="H424" s="20">
        <v>25</v>
      </c>
      <c r="I424" s="2" t="str">
        <f t="shared" si="15"/>
        <v>Sanitary services, steam supply, and irrigation systems</v>
      </c>
    </row>
    <row r="425" spans="1:9" ht="12.75">
      <c r="A425" s="20">
        <v>690100</v>
      </c>
      <c r="B425" s="20" t="s">
        <v>41</v>
      </c>
      <c r="C425" s="21">
        <v>0.27756954832548725</v>
      </c>
      <c r="D425" s="20">
        <v>20</v>
      </c>
      <c r="E425" s="21">
        <v>2.2610360876647584</v>
      </c>
      <c r="F425" s="20">
        <v>9</v>
      </c>
      <c r="G425" s="21">
        <v>1.6193251026632558</v>
      </c>
      <c r="H425" s="20">
        <v>13</v>
      </c>
      <c r="I425" s="2" t="str">
        <f t="shared" si="15"/>
        <v>Wholesale trade</v>
      </c>
    </row>
    <row r="426" spans="1:9" ht="12.75">
      <c r="A426" s="20">
        <v>690200</v>
      </c>
      <c r="B426" s="20" t="s">
        <v>22</v>
      </c>
      <c r="C426" s="21">
        <v>0.1263827324289497</v>
      </c>
      <c r="D426" s="20">
        <v>34</v>
      </c>
      <c r="E426" s="21">
        <v>2.447058517247109</v>
      </c>
      <c r="F426" s="20">
        <v>6</v>
      </c>
      <c r="G426" s="21">
        <v>4.77486332480521</v>
      </c>
      <c r="H426" s="20">
        <v>2</v>
      </c>
      <c r="I426" s="2" t="str">
        <f t="shared" si="15"/>
        <v>Retail trade, except eating and drinking</v>
      </c>
    </row>
    <row r="427" spans="1:9" ht="12.75">
      <c r="A427" s="20">
        <v>700100</v>
      </c>
      <c r="B427" s="20" t="s">
        <v>60</v>
      </c>
      <c r="C427" s="21">
        <v>0.017823791756800676</v>
      </c>
      <c r="D427" s="20">
        <v>47</v>
      </c>
      <c r="E427" s="21">
        <v>0.5256093190513843</v>
      </c>
      <c r="F427" s="20">
        <v>30</v>
      </c>
      <c r="G427" s="21">
        <v>0.8270245489203577</v>
      </c>
      <c r="H427" s="20">
        <v>17</v>
      </c>
      <c r="I427" s="2" t="str">
        <f t="shared" si="15"/>
        <v>Banking</v>
      </c>
    </row>
    <row r="428" spans="1:9" ht="12.75">
      <c r="A428" s="20">
        <v>700200</v>
      </c>
      <c r="B428" s="20" t="s">
        <v>453</v>
      </c>
      <c r="C428" s="21">
        <v>-0.10385007579290607</v>
      </c>
      <c r="D428" s="20">
        <v>217</v>
      </c>
      <c r="E428" s="21">
        <v>-0.10167549147031654</v>
      </c>
      <c r="F428" s="20">
        <v>131</v>
      </c>
      <c r="G428" s="21">
        <v>0.0010459007670065204</v>
      </c>
      <c r="H428" s="20">
        <v>75</v>
      </c>
      <c r="I428" s="2" t="str">
        <f t="shared" si="15"/>
        <v>Credit agencies other than banks</v>
      </c>
    </row>
    <row r="429" spans="1:9" ht="12.75">
      <c r="A429" s="20">
        <v>700300</v>
      </c>
      <c r="B429" s="20" t="s">
        <v>125</v>
      </c>
      <c r="C429" s="21">
        <v>-0.09845628097096522</v>
      </c>
      <c r="D429" s="20">
        <v>182</v>
      </c>
      <c r="E429" s="21">
        <v>0.2295333764529512</v>
      </c>
      <c r="F429" s="20">
        <v>47</v>
      </c>
      <c r="G429" s="21">
        <v>0.07022476213451363</v>
      </c>
      <c r="H429" s="20">
        <v>59</v>
      </c>
      <c r="I429" s="2" t="str">
        <f t="shared" si="15"/>
        <v>Security and commodity brokers</v>
      </c>
    </row>
    <row r="430" spans="1:9" ht="12.75">
      <c r="A430" s="20">
        <v>700400</v>
      </c>
      <c r="B430" s="20" t="s">
        <v>82</v>
      </c>
      <c r="C430" s="21">
        <v>-0.10588402852566438</v>
      </c>
      <c r="D430" s="20">
        <v>233</v>
      </c>
      <c r="E430" s="21">
        <v>0.21012378585546182</v>
      </c>
      <c r="F430" s="20">
        <v>51</v>
      </c>
      <c r="G430" s="21">
        <v>0.560109936418502</v>
      </c>
      <c r="H430" s="20">
        <v>27</v>
      </c>
      <c r="I430" s="2" t="str">
        <f t="shared" si="15"/>
        <v>Insurance carriers</v>
      </c>
    </row>
    <row r="431" spans="1:9" ht="12.75">
      <c r="A431" s="20">
        <v>700500</v>
      </c>
      <c r="B431" s="20" t="s">
        <v>454</v>
      </c>
      <c r="C431" s="21">
        <v>-0.09013031632169423</v>
      </c>
      <c r="D431" s="20">
        <v>160</v>
      </c>
      <c r="E431" s="21">
        <v>-0.0961695367573306</v>
      </c>
      <c r="F431" s="20">
        <v>129</v>
      </c>
      <c r="G431" s="21">
        <v>-0.2163849150792344</v>
      </c>
      <c r="H431" s="20">
        <v>435</v>
      </c>
      <c r="I431" s="2" t="str">
        <f t="shared" si="15"/>
        <v>Insurance agents, brokers, and services</v>
      </c>
    </row>
    <row r="432" spans="1:9" ht="12.75">
      <c r="A432" s="20">
        <v>710100</v>
      </c>
      <c r="B432" s="20" t="s">
        <v>42</v>
      </c>
      <c r="C432" s="21">
        <v>-0.12344688370819368</v>
      </c>
      <c r="D432" s="20">
        <v>472</v>
      </c>
      <c r="E432" s="21">
        <v>0.7982947554974374</v>
      </c>
      <c r="F432" s="20">
        <v>24</v>
      </c>
      <c r="G432" s="21">
        <v>2.059610907958313</v>
      </c>
      <c r="H432" s="20">
        <v>9</v>
      </c>
      <c r="I432" s="2" t="str">
        <f t="shared" si="15"/>
        <v>Owner-occupied dwellings</v>
      </c>
    </row>
    <row r="433" spans="1:9" ht="12.75">
      <c r="A433" s="20">
        <v>710201</v>
      </c>
      <c r="B433" s="20" t="s">
        <v>36</v>
      </c>
      <c r="C433" s="21">
        <v>0.08443639613857477</v>
      </c>
      <c r="D433" s="20">
        <v>37</v>
      </c>
      <c r="E433" s="21">
        <v>2.343979226818028</v>
      </c>
      <c r="F433" s="20">
        <v>7</v>
      </c>
      <c r="G433" s="21">
        <v>1.82232941003314</v>
      </c>
      <c r="H433" s="20">
        <v>10</v>
      </c>
      <c r="I433" s="2" t="str">
        <f t="shared" si="15"/>
        <v>Real estate agents, managers, operators, and lessors</v>
      </c>
    </row>
    <row r="434" spans="1:9" ht="12.75">
      <c r="A434" s="20">
        <v>710202</v>
      </c>
      <c r="B434" s="20" t="s">
        <v>455</v>
      </c>
      <c r="C434" s="21">
        <v>-0.12429461504267654</v>
      </c>
      <c r="D434" s="20">
        <v>480</v>
      </c>
      <c r="E434" s="21">
        <v>-0.07966719743770324</v>
      </c>
      <c r="F434" s="20">
        <v>116</v>
      </c>
      <c r="G434" s="21">
        <v>-0.1919580421043711</v>
      </c>
      <c r="H434" s="20">
        <v>267</v>
      </c>
      <c r="I434" s="2" t="str">
        <f t="shared" si="15"/>
        <v>Royalties</v>
      </c>
    </row>
    <row r="435" spans="1:9" ht="12.75">
      <c r="A435" s="20">
        <v>720101</v>
      </c>
      <c r="B435" s="20" t="s">
        <v>114</v>
      </c>
      <c r="C435" s="21">
        <v>-0.05792584638269139</v>
      </c>
      <c r="D435" s="20">
        <v>86</v>
      </c>
      <c r="E435" s="21">
        <v>0.20926862633539578</v>
      </c>
      <c r="F435" s="20">
        <v>52</v>
      </c>
      <c r="G435" s="21">
        <v>0.23306769358599458</v>
      </c>
      <c r="H435" s="20">
        <v>42</v>
      </c>
      <c r="I435" s="2" t="str">
        <f t="shared" si="15"/>
        <v>Hotels</v>
      </c>
    </row>
    <row r="436" spans="1:9" ht="12.75">
      <c r="A436" s="20">
        <v>720102</v>
      </c>
      <c r="B436" s="20" t="s">
        <v>456</v>
      </c>
      <c r="C436" s="21">
        <v>-0.11866259850355937</v>
      </c>
      <c r="D436" s="20">
        <v>380</v>
      </c>
      <c r="E436" s="21">
        <v>-0.21539793427120477</v>
      </c>
      <c r="F436" s="20">
        <v>273</v>
      </c>
      <c r="G436" s="21">
        <v>-0.08091588173836231</v>
      </c>
      <c r="H436" s="20">
        <v>109</v>
      </c>
      <c r="I436" s="2" t="str">
        <f t="shared" si="15"/>
        <v>Other lodging places</v>
      </c>
    </row>
    <row r="437" spans="1:9" ht="12.75">
      <c r="A437" s="20">
        <v>720201</v>
      </c>
      <c r="B437" s="20" t="s">
        <v>457</v>
      </c>
      <c r="C437" s="21">
        <v>-0.0854527173454116</v>
      </c>
      <c r="D437" s="20">
        <v>139</v>
      </c>
      <c r="E437" s="21">
        <v>-0.14294246466258956</v>
      </c>
      <c r="F437" s="20">
        <v>162</v>
      </c>
      <c r="G437" s="21">
        <v>-0.05490145215324567</v>
      </c>
      <c r="H437" s="20">
        <v>96</v>
      </c>
      <c r="I437" s="2" t="str">
        <f t="shared" si="15"/>
        <v>Laundry, cleaning, garment services, and shoe repair</v>
      </c>
    </row>
    <row r="438" spans="1:9" ht="12.75">
      <c r="A438" s="20">
        <v>720202</v>
      </c>
      <c r="B438" s="20" t="s">
        <v>458</v>
      </c>
      <c r="C438" s="21">
        <v>-0.11614481770052609</v>
      </c>
      <c r="D438" s="20">
        <v>334</v>
      </c>
      <c r="E438" s="21">
        <v>-0.24669596137787017</v>
      </c>
      <c r="F438" s="20">
        <v>355</v>
      </c>
      <c r="G438" s="21">
        <v>-0.14700520503090092</v>
      </c>
      <c r="H438" s="20">
        <v>155</v>
      </c>
      <c r="I438" s="2" t="str">
        <f t="shared" si="15"/>
        <v>Funeral service and crematories</v>
      </c>
    </row>
    <row r="439" spans="1:9" ht="12.75">
      <c r="A439" s="20">
        <v>720203</v>
      </c>
      <c r="B439" s="20" t="s">
        <v>459</v>
      </c>
      <c r="C439" s="21">
        <v>-0.11180005012358332</v>
      </c>
      <c r="D439" s="20">
        <v>287</v>
      </c>
      <c r="E439" s="21">
        <v>-0.18925660109131154</v>
      </c>
      <c r="F439" s="20">
        <v>229</v>
      </c>
      <c r="G439" s="21">
        <v>-0.028159996657231845</v>
      </c>
      <c r="H439" s="20">
        <v>84</v>
      </c>
      <c r="I439" s="2" t="str">
        <f t="shared" si="15"/>
        <v>Portrait photographic studios, and other miscellaneous personal services</v>
      </c>
    </row>
    <row r="440" spans="1:9" ht="12.75">
      <c r="A440" s="20">
        <v>720204</v>
      </c>
      <c r="B440" s="20" t="s">
        <v>460</v>
      </c>
      <c r="C440" s="21">
        <v>-0.11616004145192059</v>
      </c>
      <c r="D440" s="20">
        <v>335</v>
      </c>
      <c r="E440" s="21">
        <v>-0.215014406835777</v>
      </c>
      <c r="F440" s="20">
        <v>272</v>
      </c>
      <c r="G440" s="21">
        <v>-0.17081100496104526</v>
      </c>
      <c r="H440" s="20">
        <v>196</v>
      </c>
      <c r="I440" s="2" t="str">
        <f t="shared" si="15"/>
        <v>Electrical repair shops</v>
      </c>
    </row>
    <row r="441" spans="1:9" ht="12.75">
      <c r="A441" s="20">
        <v>720205</v>
      </c>
      <c r="B441" s="20" t="s">
        <v>461</v>
      </c>
      <c r="C441" s="21">
        <v>-0.12202957040487042</v>
      </c>
      <c r="D441" s="20">
        <v>443</v>
      </c>
      <c r="E441" s="21">
        <v>-0.2634954157352266</v>
      </c>
      <c r="F441" s="20">
        <v>426</v>
      </c>
      <c r="G441" s="21">
        <v>-0.18264883403303747</v>
      </c>
      <c r="H441" s="20">
        <v>231</v>
      </c>
      <c r="I441" s="2" t="str">
        <f t="shared" si="15"/>
        <v>Watch, clock, jewelry, and furniture repair</v>
      </c>
    </row>
    <row r="442" spans="1:9" ht="12.75">
      <c r="A442" s="20">
        <v>720300</v>
      </c>
      <c r="B442" s="20" t="s">
        <v>462</v>
      </c>
      <c r="C442" s="21">
        <v>-0.11362886357252354</v>
      </c>
      <c r="D442" s="20">
        <v>305</v>
      </c>
      <c r="E442" s="21">
        <v>-0.18942441121989953</v>
      </c>
      <c r="F442" s="20">
        <v>230</v>
      </c>
      <c r="G442" s="21">
        <v>-0.053175529188653016</v>
      </c>
      <c r="H442" s="20">
        <v>94</v>
      </c>
      <c r="I442" s="2" t="str">
        <f t="shared" si="15"/>
        <v>Beauty and barber shops</v>
      </c>
    </row>
    <row r="443" spans="1:9" ht="12.75">
      <c r="A443" s="20">
        <v>730101</v>
      </c>
      <c r="B443" s="20" t="s">
        <v>463</v>
      </c>
      <c r="C443" s="21">
        <v>-0.09357333167122768</v>
      </c>
      <c r="D443" s="20">
        <v>166</v>
      </c>
      <c r="E443" s="21">
        <v>-0.15016939079243838</v>
      </c>
      <c r="F443" s="20">
        <v>171</v>
      </c>
      <c r="G443" s="21">
        <v>-0.18239920809855661</v>
      </c>
      <c r="H443" s="20">
        <v>229</v>
      </c>
      <c r="I443" s="2" t="str">
        <f t="shared" si="15"/>
        <v>Miscellaneous repair shops</v>
      </c>
    </row>
    <row r="444" spans="1:9" ht="12.75">
      <c r="A444" s="20">
        <v>730102</v>
      </c>
      <c r="B444" s="20" t="s">
        <v>464</v>
      </c>
      <c r="C444" s="21">
        <v>-0.10633820771617433</v>
      </c>
      <c r="D444" s="20">
        <v>236</v>
      </c>
      <c r="E444" s="21">
        <v>-0.1952277755263384</v>
      </c>
      <c r="F444" s="20">
        <v>236</v>
      </c>
      <c r="G444" s="21">
        <v>-0.1916084484111582</v>
      </c>
      <c r="H444" s="20">
        <v>265</v>
      </c>
      <c r="I444" s="2" t="str">
        <f t="shared" si="15"/>
        <v>Services to dwellings and other buildings</v>
      </c>
    </row>
    <row r="445" spans="1:9" ht="12.75">
      <c r="A445" s="20">
        <v>730103</v>
      </c>
      <c r="B445" s="20" t="s">
        <v>465</v>
      </c>
      <c r="C445" s="21">
        <v>-0.11297604879687864</v>
      </c>
      <c r="D445" s="20">
        <v>301</v>
      </c>
      <c r="E445" s="21">
        <v>-0.21386913663982826</v>
      </c>
      <c r="F445" s="20">
        <v>269</v>
      </c>
      <c r="G445" s="21">
        <v>-0.20442284853110237</v>
      </c>
      <c r="H445" s="20">
        <v>317</v>
      </c>
      <c r="I445" s="2" t="str">
        <f t="shared" si="15"/>
        <v>Personnel supply services</v>
      </c>
    </row>
    <row r="446" spans="1:9" ht="12.75">
      <c r="A446" s="20">
        <v>730104</v>
      </c>
      <c r="B446" s="20" t="s">
        <v>72</v>
      </c>
      <c r="C446" s="21">
        <v>-0.0869957437203595</v>
      </c>
      <c r="D446" s="20">
        <v>146</v>
      </c>
      <c r="E446" s="21">
        <v>0.48229849444208145</v>
      </c>
      <c r="F446" s="20">
        <v>32</v>
      </c>
      <c r="G446" s="21">
        <v>0.697269491255522</v>
      </c>
      <c r="H446" s="20">
        <v>22</v>
      </c>
      <c r="I446" s="2" t="str">
        <f t="shared" si="15"/>
        <v>Computer and data processing services; including own-account software</v>
      </c>
    </row>
    <row r="447" spans="1:9" ht="12.75">
      <c r="A447" s="20">
        <v>730106</v>
      </c>
      <c r="B447" s="20" t="s">
        <v>466</v>
      </c>
      <c r="C447" s="21">
        <v>-0.12103751598066483</v>
      </c>
      <c r="D447" s="20">
        <v>425</v>
      </c>
      <c r="E447" s="21">
        <v>-0.2569146502881301</v>
      </c>
      <c r="F447" s="20">
        <v>398</v>
      </c>
      <c r="G447" s="21">
        <v>-0.20517871912309704</v>
      </c>
      <c r="H447" s="20">
        <v>320</v>
      </c>
      <c r="I447" s="2" t="str">
        <f t="shared" si="15"/>
        <v>Detective and protective services</v>
      </c>
    </row>
    <row r="448" spans="1:9" ht="12.75">
      <c r="A448" s="20">
        <v>730107</v>
      </c>
      <c r="B448" s="20" t="s">
        <v>467</v>
      </c>
      <c r="C448" s="21">
        <v>-0.1028216647560806</v>
      </c>
      <c r="D448" s="20">
        <v>210</v>
      </c>
      <c r="E448" s="21">
        <v>-0.11889761379881487</v>
      </c>
      <c r="F448" s="20">
        <v>146</v>
      </c>
      <c r="G448" s="21">
        <v>-0.1817355761530291</v>
      </c>
      <c r="H448" s="20">
        <v>227</v>
      </c>
      <c r="I448" s="2" t="str">
        <f t="shared" si="15"/>
        <v>Miscellaneous equipment rental and leasing</v>
      </c>
    </row>
    <row r="449" spans="1:9" ht="12.75">
      <c r="A449" s="20">
        <v>730108</v>
      </c>
      <c r="B449" s="20" t="s">
        <v>468</v>
      </c>
      <c r="C449" s="21">
        <v>-0.12039711313785088</v>
      </c>
      <c r="D449" s="20">
        <v>414</v>
      </c>
      <c r="E449" s="21">
        <v>-0.24871774999361942</v>
      </c>
      <c r="F449" s="20">
        <v>366</v>
      </c>
      <c r="G449" s="21">
        <v>-0.19686532560743134</v>
      </c>
      <c r="H449" s="20">
        <v>284</v>
      </c>
      <c r="I449" s="2" t="str">
        <f t="shared" si="15"/>
        <v>Photofinishing labs and commercial photography</v>
      </c>
    </row>
    <row r="450" spans="1:9" ht="12.75">
      <c r="A450" s="20">
        <v>730109</v>
      </c>
      <c r="B450" s="20" t="s">
        <v>469</v>
      </c>
      <c r="C450" s="21">
        <v>-0.07540373403011526</v>
      </c>
      <c r="D450" s="20">
        <v>113</v>
      </c>
      <c r="E450" s="21">
        <v>0.020022657603238927</v>
      </c>
      <c r="F450" s="20">
        <v>80</v>
      </c>
      <c r="G450" s="21">
        <v>-0.1962419826123845</v>
      </c>
      <c r="H450" s="20">
        <v>281</v>
      </c>
      <c r="I450" s="2" t="str">
        <f t="shared" si="15"/>
        <v>Other business services</v>
      </c>
    </row>
    <row r="451" spans="1:9" ht="12.75">
      <c r="A451" s="20">
        <v>730111</v>
      </c>
      <c r="B451" s="20" t="s">
        <v>470</v>
      </c>
      <c r="C451" s="21">
        <v>-0.07330316457814011</v>
      </c>
      <c r="D451" s="20">
        <v>111</v>
      </c>
      <c r="E451" s="21">
        <v>0.02600076637093267</v>
      </c>
      <c r="F451" s="20">
        <v>77</v>
      </c>
      <c r="G451" s="21">
        <v>-0.1441766212993364</v>
      </c>
      <c r="H451" s="20">
        <v>150</v>
      </c>
      <c r="I451" s="2" t="str">
        <f t="shared" si="15"/>
        <v>Management and public relations services</v>
      </c>
    </row>
    <row r="452" spans="1:9" ht="12.75">
      <c r="A452" s="20">
        <v>730112</v>
      </c>
      <c r="B452" s="20" t="s">
        <v>471</v>
      </c>
      <c r="C452" s="21">
        <v>-0.10799981910198461</v>
      </c>
      <c r="D452" s="20">
        <v>252</v>
      </c>
      <c r="E452" s="21">
        <v>-0.16473003682885795</v>
      </c>
      <c r="F452" s="20">
        <v>189</v>
      </c>
      <c r="G452" s="21">
        <v>-0.15387386586940255</v>
      </c>
      <c r="H452" s="20">
        <v>165</v>
      </c>
      <c r="I452" s="2" t="str">
        <f t="shared" si="15"/>
        <v>Research, development, and testing services, except noncommercial</v>
      </c>
    </row>
    <row r="453" spans="1:9" ht="12.75">
      <c r="A453" s="20">
        <v>730200</v>
      </c>
      <c r="B453" s="20" t="s">
        <v>98</v>
      </c>
      <c r="C453" s="21">
        <v>-0.002553727959508388</v>
      </c>
      <c r="D453" s="20">
        <v>50</v>
      </c>
      <c r="E453" s="21">
        <v>0.4265609912161454</v>
      </c>
      <c r="F453" s="20">
        <v>35</v>
      </c>
      <c r="G453" s="21">
        <v>-0.19371207495082818</v>
      </c>
      <c r="H453" s="20">
        <v>274</v>
      </c>
      <c r="I453" s="2" t="str">
        <f t="shared" si="15"/>
        <v>Advertising</v>
      </c>
    </row>
    <row r="454" spans="1:9" ht="12.75">
      <c r="A454" s="20">
        <v>730301</v>
      </c>
      <c r="B454" s="20" t="s">
        <v>472</v>
      </c>
      <c r="C454" s="21">
        <v>-0.10924169629360951</v>
      </c>
      <c r="D454" s="20">
        <v>266</v>
      </c>
      <c r="E454" s="21">
        <v>-0.0869038345210869</v>
      </c>
      <c r="F454" s="20">
        <v>122</v>
      </c>
      <c r="G454" s="21">
        <v>-0.055013896254142616</v>
      </c>
      <c r="H454" s="20">
        <v>97</v>
      </c>
      <c r="I454" s="2" t="str">
        <f t="shared" si="15"/>
        <v>Legal services</v>
      </c>
    </row>
    <row r="455" spans="1:9" ht="12.75">
      <c r="A455" s="20">
        <v>730302</v>
      </c>
      <c r="B455" s="20" t="s">
        <v>473</v>
      </c>
      <c r="C455" s="21">
        <v>-0.08509610326766376</v>
      </c>
      <c r="D455" s="20">
        <v>138</v>
      </c>
      <c r="E455" s="21">
        <v>0.04392432983888666</v>
      </c>
      <c r="F455" s="20">
        <v>74</v>
      </c>
      <c r="G455" s="21">
        <v>-0.12890431317131903</v>
      </c>
      <c r="H455" s="20">
        <v>140</v>
      </c>
      <c r="I455" s="2" t="str">
        <f t="shared" si="15"/>
        <v>Engineering, architectural, and surveying services</v>
      </c>
    </row>
    <row r="456" spans="1:9" ht="12.75">
      <c r="A456" s="20">
        <v>730303</v>
      </c>
      <c r="B456" s="20" t="s">
        <v>474</v>
      </c>
      <c r="C456" s="21">
        <v>-0.10653666728899805</v>
      </c>
      <c r="D456" s="20">
        <v>240</v>
      </c>
      <c r="E456" s="21">
        <v>-0.11158401103745624</v>
      </c>
      <c r="F456" s="20">
        <v>137</v>
      </c>
      <c r="G456" s="21">
        <v>-0.20013941110140207</v>
      </c>
      <c r="H456" s="20">
        <v>291</v>
      </c>
      <c r="I456" s="2" t="str">
        <f t="shared" si="15"/>
        <v>Accounting, auditing and bookkeeping, and miscellaneous services, n.e.c.</v>
      </c>
    </row>
    <row r="457" spans="1:9" ht="12.75">
      <c r="A457" s="20">
        <v>740000</v>
      </c>
      <c r="B457" s="20" t="s">
        <v>29</v>
      </c>
      <c r="C457" s="21">
        <v>0.12575195772226355</v>
      </c>
      <c r="D457" s="20">
        <v>35</v>
      </c>
      <c r="E457" s="21">
        <v>2.24738505352811</v>
      </c>
      <c r="F457" s="20">
        <v>10</v>
      </c>
      <c r="G457" s="21">
        <v>4.3516207930335105</v>
      </c>
      <c r="H457" s="20">
        <v>4</v>
      </c>
      <c r="I457" s="2" t="str">
        <f t="shared" si="15"/>
        <v>Eating and drinking places</v>
      </c>
    </row>
    <row r="458" spans="1:9" ht="12.75">
      <c r="A458" s="20">
        <v>750001</v>
      </c>
      <c r="B458" s="20" t="s">
        <v>109</v>
      </c>
      <c r="C458" s="21">
        <v>-0.08693469809728138</v>
      </c>
      <c r="D458" s="20">
        <v>145</v>
      </c>
      <c r="E458" s="21">
        <v>0.20765519591381915</v>
      </c>
      <c r="F458" s="20">
        <v>53</v>
      </c>
      <c r="G458" s="21">
        <v>0.2453635068604768</v>
      </c>
      <c r="H458" s="20">
        <v>40</v>
      </c>
      <c r="I458" s="2" t="str">
        <f t="shared" si="15"/>
        <v>Automotive rental and leasing, without drivers</v>
      </c>
    </row>
    <row r="459" spans="1:9" ht="12.75">
      <c r="A459" s="20">
        <v>750002</v>
      </c>
      <c r="B459" s="20" t="s">
        <v>64</v>
      </c>
      <c r="C459" s="21">
        <v>-0.02666271480313925</v>
      </c>
      <c r="D459" s="20">
        <v>61</v>
      </c>
      <c r="E459" s="21">
        <v>0.5515561494341114</v>
      </c>
      <c r="F459" s="20">
        <v>29</v>
      </c>
      <c r="G459" s="21">
        <v>0.7967787398395887</v>
      </c>
      <c r="H459" s="20">
        <v>19</v>
      </c>
      <c r="I459" s="2" t="str">
        <f t="shared" si="15"/>
        <v>Automotive repair shops and services</v>
      </c>
    </row>
    <row r="460" spans="1:9" ht="12.75">
      <c r="A460" s="20">
        <v>750003</v>
      </c>
      <c r="B460" s="20" t="s">
        <v>475</v>
      </c>
      <c r="C460" s="21">
        <v>-0.11247137508944832</v>
      </c>
      <c r="D460" s="20">
        <v>298</v>
      </c>
      <c r="E460" s="21">
        <v>-0.22036393296671247</v>
      </c>
      <c r="F460" s="20">
        <v>285</v>
      </c>
      <c r="G460" s="21">
        <v>-0.11517034382525668</v>
      </c>
      <c r="H460" s="20">
        <v>125</v>
      </c>
      <c r="I460" s="2" t="str">
        <f aca="true" t="shared" si="16" ref="I460:I490">+B460</f>
        <v>Automobile parking and car washes</v>
      </c>
    </row>
    <row r="461" spans="1:9" ht="12.75">
      <c r="A461" s="20">
        <v>760101</v>
      </c>
      <c r="B461" s="20" t="s">
        <v>476</v>
      </c>
      <c r="C461" s="21">
        <v>-0.11849618893367143</v>
      </c>
      <c r="D461" s="20">
        <v>377</v>
      </c>
      <c r="E461" s="21">
        <v>-0.1654385826812521</v>
      </c>
      <c r="F461" s="20">
        <v>192</v>
      </c>
      <c r="G461" s="21">
        <v>-0.15148386581119927</v>
      </c>
      <c r="H461" s="20">
        <v>161</v>
      </c>
      <c r="I461" s="2" t="str">
        <f t="shared" si="16"/>
        <v>Motion picture services and theaters</v>
      </c>
    </row>
    <row r="462" spans="1:9" ht="12.75">
      <c r="A462" s="20">
        <v>760102</v>
      </c>
      <c r="B462" s="20" t="s">
        <v>477</v>
      </c>
      <c r="C462" s="21">
        <v>-0.12286004377602382</v>
      </c>
      <c r="D462" s="20">
        <v>459</v>
      </c>
      <c r="E462" s="21">
        <v>-0.2508519072863356</v>
      </c>
      <c r="F462" s="20">
        <v>376</v>
      </c>
      <c r="G462" s="21">
        <v>-0.15578095495694144</v>
      </c>
      <c r="H462" s="20">
        <v>170</v>
      </c>
      <c r="I462" s="2" t="str">
        <f t="shared" si="16"/>
        <v>Video tape rental</v>
      </c>
    </row>
    <row r="463" spans="1:9" ht="12.75">
      <c r="A463" s="20">
        <v>760201</v>
      </c>
      <c r="B463" s="20" t="s">
        <v>478</v>
      </c>
      <c r="C463" s="21">
        <v>-0.12004140801920268</v>
      </c>
      <c r="D463" s="20">
        <v>406</v>
      </c>
      <c r="E463" s="21">
        <v>-0.21480268335801725</v>
      </c>
      <c r="F463" s="20">
        <v>271</v>
      </c>
      <c r="G463" s="21">
        <v>-0.17199278775082996</v>
      </c>
      <c r="H463" s="20">
        <v>199</v>
      </c>
      <c r="I463" s="2" t="str">
        <f t="shared" si="16"/>
        <v>Theatrical producers (except motion picture), bands, orchestras and entertainers</v>
      </c>
    </row>
    <row r="464" spans="1:9" ht="12.75">
      <c r="A464" s="20">
        <v>760202</v>
      </c>
      <c r="B464" s="20" t="s">
        <v>479</v>
      </c>
      <c r="C464" s="21">
        <v>-0.12300025640908588</v>
      </c>
      <c r="D464" s="20">
        <v>465</v>
      </c>
      <c r="E464" s="21">
        <v>-0.2678318853171279</v>
      </c>
      <c r="F464" s="20">
        <v>440</v>
      </c>
      <c r="G464" s="21">
        <v>-0.1916360994246219</v>
      </c>
      <c r="H464" s="20">
        <v>266</v>
      </c>
      <c r="I464" s="2" t="str">
        <f t="shared" si="16"/>
        <v>Bowling centers</v>
      </c>
    </row>
    <row r="465" spans="1:9" ht="12.75">
      <c r="A465" s="20">
        <v>760203</v>
      </c>
      <c r="B465" s="20" t="s">
        <v>480</v>
      </c>
      <c r="C465" s="21">
        <v>-0.12293411080739852</v>
      </c>
      <c r="D465" s="20">
        <v>462</v>
      </c>
      <c r="E465" s="21">
        <v>-0.24932374858097786</v>
      </c>
      <c r="F465" s="20">
        <v>370</v>
      </c>
      <c r="G465" s="21">
        <v>-0.2045131023049524</v>
      </c>
      <c r="H465" s="20">
        <v>318</v>
      </c>
      <c r="I465" s="2" t="str">
        <f t="shared" si="16"/>
        <v>Professional sports clubs and promoters</v>
      </c>
    </row>
    <row r="466" spans="1:9" ht="12.75">
      <c r="A466" s="20">
        <v>760204</v>
      </c>
      <c r="B466" s="20" t="s">
        <v>481</v>
      </c>
      <c r="C466" s="21">
        <v>-0.12281428630207832</v>
      </c>
      <c r="D466" s="20">
        <v>458</v>
      </c>
      <c r="E466" s="21">
        <v>-0.2579361500459658</v>
      </c>
      <c r="F466" s="20">
        <v>402</v>
      </c>
      <c r="G466" s="21">
        <v>-0.18524754908750835</v>
      </c>
      <c r="H466" s="20">
        <v>242</v>
      </c>
      <c r="I466" s="2" t="str">
        <f t="shared" si="16"/>
        <v>Racing, including track operation</v>
      </c>
    </row>
    <row r="467" spans="1:9" ht="12.75">
      <c r="A467" s="20">
        <v>760205</v>
      </c>
      <c r="B467" s="20" t="s">
        <v>482</v>
      </c>
      <c r="C467" s="21">
        <v>-0.11181884315945777</v>
      </c>
      <c r="D467" s="20">
        <v>288</v>
      </c>
      <c r="E467" s="21">
        <v>-0.17247115690154835</v>
      </c>
      <c r="F467" s="20">
        <v>204</v>
      </c>
      <c r="G467" s="21">
        <v>-0.028128484136595158</v>
      </c>
      <c r="H467" s="20">
        <v>83</v>
      </c>
      <c r="I467" s="2" t="str">
        <f t="shared" si="16"/>
        <v>Physical fitness facilities and membership sports and recreation clubs</v>
      </c>
    </row>
    <row r="468" spans="1:9" ht="12.75">
      <c r="A468" s="20">
        <v>760206</v>
      </c>
      <c r="B468" s="20" t="s">
        <v>92</v>
      </c>
      <c r="C468" s="21">
        <v>-0.06623319751113169</v>
      </c>
      <c r="D468" s="20">
        <v>98</v>
      </c>
      <c r="E468" s="21">
        <v>0.014279838937068056</v>
      </c>
      <c r="F468" s="20">
        <v>83</v>
      </c>
      <c r="G468" s="21">
        <v>0.40393324386160817</v>
      </c>
      <c r="H468" s="20">
        <v>31</v>
      </c>
      <c r="I468" s="2" t="str">
        <f t="shared" si="16"/>
        <v>Other amusement and recreation services</v>
      </c>
    </row>
    <row r="469" spans="1:9" ht="12.75">
      <c r="A469" s="20">
        <v>770100</v>
      </c>
      <c r="B469" s="20" t="s">
        <v>74</v>
      </c>
      <c r="C469" s="21">
        <v>-0.08745832071218512</v>
      </c>
      <c r="D469" s="20">
        <v>151</v>
      </c>
      <c r="E469" s="21">
        <v>0.14584334577885755</v>
      </c>
      <c r="F469" s="20">
        <v>62</v>
      </c>
      <c r="G469" s="21">
        <v>0.6818859479390387</v>
      </c>
      <c r="H469" s="20">
        <v>23</v>
      </c>
      <c r="I469" s="2" t="str">
        <f t="shared" si="16"/>
        <v>Doctors and dentists</v>
      </c>
    </row>
    <row r="470" spans="1:9" ht="12.75">
      <c r="A470" s="20">
        <v>770200</v>
      </c>
      <c r="B470" s="20" t="s">
        <v>33</v>
      </c>
      <c r="C470" s="21">
        <v>0.06340331900702531</v>
      </c>
      <c r="D470" s="20">
        <v>38</v>
      </c>
      <c r="E470" s="21">
        <v>1.233672798906238</v>
      </c>
      <c r="F470" s="20">
        <v>20</v>
      </c>
      <c r="G470" s="21">
        <v>2.9789608986455627</v>
      </c>
      <c r="H470" s="20">
        <v>6</v>
      </c>
      <c r="I470" s="2" t="str">
        <f t="shared" si="16"/>
        <v>Hospitals</v>
      </c>
    </row>
    <row r="471" spans="1:9" ht="12.75">
      <c r="A471" s="20">
        <v>770301</v>
      </c>
      <c r="B471" s="20" t="s">
        <v>90</v>
      </c>
      <c r="C471" s="21">
        <v>-0.08925827689891917</v>
      </c>
      <c r="D471" s="20">
        <v>157</v>
      </c>
      <c r="E471" s="21">
        <v>0.05480579078643638</v>
      </c>
      <c r="F471" s="20">
        <v>73</v>
      </c>
      <c r="G471" s="21">
        <v>0.4896498519724671</v>
      </c>
      <c r="H471" s="20">
        <v>30</v>
      </c>
      <c r="I471" s="2" t="str">
        <f t="shared" si="16"/>
        <v>Nursing and personal care facilities</v>
      </c>
    </row>
    <row r="472" spans="1:9" ht="12.75">
      <c r="A472" s="20">
        <v>770303</v>
      </c>
      <c r="B472" s="20" t="s">
        <v>483</v>
      </c>
      <c r="C472" s="21">
        <v>-0.11906574550770078</v>
      </c>
      <c r="D472" s="20">
        <v>387</v>
      </c>
      <c r="E472" s="21">
        <v>-0.225703840553752</v>
      </c>
      <c r="F472" s="20">
        <v>294</v>
      </c>
      <c r="G472" s="21">
        <v>-0.10267796718248777</v>
      </c>
      <c r="H472" s="20">
        <v>117</v>
      </c>
      <c r="I472" s="2" t="str">
        <f t="shared" si="16"/>
        <v>Other medical and health services</v>
      </c>
    </row>
    <row r="473" spans="1:9" ht="12.75">
      <c r="A473" s="20">
        <v>770304</v>
      </c>
      <c r="B473" s="20" t="s">
        <v>484</v>
      </c>
      <c r="C473" s="21">
        <v>-0.1216099745686212</v>
      </c>
      <c r="D473" s="20">
        <v>436</v>
      </c>
      <c r="E473" s="21">
        <v>-0.2331984716318088</v>
      </c>
      <c r="F473" s="20">
        <v>315</v>
      </c>
      <c r="G473" s="21">
        <v>-0.14116385297494705</v>
      </c>
      <c r="H473" s="20">
        <v>147</v>
      </c>
      <c r="I473" s="2" t="str">
        <f t="shared" si="16"/>
        <v>Veterinary services</v>
      </c>
    </row>
    <row r="474" spans="1:9" ht="12.75">
      <c r="A474" s="20">
        <v>770305</v>
      </c>
      <c r="B474" s="20" t="s">
        <v>483</v>
      </c>
      <c r="C474" s="21">
        <v>-0.10242093288604019</v>
      </c>
      <c r="D474" s="20">
        <v>206</v>
      </c>
      <c r="E474" s="21">
        <v>-0.08191438976751676</v>
      </c>
      <c r="F474" s="20">
        <v>119</v>
      </c>
      <c r="G474" s="21">
        <v>0.12320185379887402</v>
      </c>
      <c r="H474" s="20">
        <v>51</v>
      </c>
      <c r="I474" s="2" t="str">
        <f t="shared" si="16"/>
        <v>Other medical and health services</v>
      </c>
    </row>
    <row r="475" spans="1:9" ht="12.75">
      <c r="A475" s="20">
        <v>770401</v>
      </c>
      <c r="B475" s="20" t="s">
        <v>485</v>
      </c>
      <c r="C475" s="21">
        <v>-0.11519259635100747</v>
      </c>
      <c r="D475" s="20">
        <v>323</v>
      </c>
      <c r="E475" s="21">
        <v>-0.20218630219178713</v>
      </c>
      <c r="F475" s="20">
        <v>244</v>
      </c>
      <c r="G475" s="21">
        <v>-0.053018024515699584</v>
      </c>
      <c r="H475" s="20">
        <v>93</v>
      </c>
      <c r="I475" s="2" t="str">
        <f t="shared" si="16"/>
        <v>Elementary and secondary schools</v>
      </c>
    </row>
    <row r="476" spans="1:9" ht="12.75">
      <c r="A476" s="20">
        <v>770402</v>
      </c>
      <c r="B476" s="20" t="s">
        <v>486</v>
      </c>
      <c r="C476" s="21">
        <v>-0.11463607694757125</v>
      </c>
      <c r="D476" s="20">
        <v>315</v>
      </c>
      <c r="E476" s="21">
        <v>-0.14862098571276414</v>
      </c>
      <c r="F476" s="20">
        <v>169</v>
      </c>
      <c r="G476" s="21">
        <v>0.03469026606328601</v>
      </c>
      <c r="H476" s="20">
        <v>66</v>
      </c>
      <c r="I476" s="2" t="str">
        <f t="shared" si="16"/>
        <v>Colleges, universities, and professional schools</v>
      </c>
    </row>
    <row r="477" spans="1:9" ht="12.75">
      <c r="A477" s="20">
        <v>770403</v>
      </c>
      <c r="B477" s="20" t="s">
        <v>487</v>
      </c>
      <c r="C477" s="21">
        <v>-0.11779328770944957</v>
      </c>
      <c r="D477" s="20">
        <v>365</v>
      </c>
      <c r="E477" s="21">
        <v>-0.21778944663257535</v>
      </c>
      <c r="F477" s="20">
        <v>277</v>
      </c>
      <c r="G477" s="21">
        <v>-0.09272281570401117</v>
      </c>
      <c r="H477" s="20">
        <v>111</v>
      </c>
      <c r="I477" s="2" t="str">
        <f t="shared" si="16"/>
        <v>Private libraries, vocational schools, and educational services, n.e.c.</v>
      </c>
    </row>
    <row r="478" spans="1:9" ht="12.75">
      <c r="A478" s="20">
        <v>770501</v>
      </c>
      <c r="B478" s="20" t="s">
        <v>488</v>
      </c>
      <c r="C478" s="21">
        <v>-0.11243511918038958</v>
      </c>
      <c r="D478" s="20">
        <v>297</v>
      </c>
      <c r="E478" s="21">
        <v>-0.18035830441826403</v>
      </c>
      <c r="F478" s="20">
        <v>218</v>
      </c>
      <c r="G478" s="21">
        <v>-0.16318322181527065</v>
      </c>
      <c r="H478" s="20">
        <v>184</v>
      </c>
      <c r="I478" s="2" t="str">
        <f t="shared" si="16"/>
        <v>Business associations and professional membership organizations</v>
      </c>
    </row>
    <row r="479" spans="1:9" ht="12.75">
      <c r="A479" s="20">
        <v>770502</v>
      </c>
      <c r="B479" s="20" t="s">
        <v>489</v>
      </c>
      <c r="C479" s="21">
        <v>-0.11194844689127484</v>
      </c>
      <c r="D479" s="20">
        <v>291</v>
      </c>
      <c r="E479" s="21">
        <v>-0.18134697853969192</v>
      </c>
      <c r="F479" s="20">
        <v>219</v>
      </c>
      <c r="G479" s="21">
        <v>-0.009013435181153752</v>
      </c>
      <c r="H479" s="20">
        <v>79</v>
      </c>
      <c r="I479" s="2" t="str">
        <f t="shared" si="16"/>
        <v>Labor organizations, civic, social, and fraternal associations</v>
      </c>
    </row>
    <row r="480" spans="1:9" ht="12.75">
      <c r="A480" s="20">
        <v>770503</v>
      </c>
      <c r="B480" s="20" t="s">
        <v>490</v>
      </c>
      <c r="C480" s="21">
        <v>-0.11356503065000977</v>
      </c>
      <c r="D480" s="20">
        <v>303</v>
      </c>
      <c r="E480" s="21">
        <v>-0.21262889604728094</v>
      </c>
      <c r="F480" s="20">
        <v>264</v>
      </c>
      <c r="G480" s="21">
        <v>-0.07506874275732804</v>
      </c>
      <c r="H480" s="20">
        <v>107</v>
      </c>
      <c r="I480" s="2" t="str">
        <f t="shared" si="16"/>
        <v>Religious organizations</v>
      </c>
    </row>
    <row r="481" spans="1:9" ht="12.75">
      <c r="A481" s="20">
        <v>770504</v>
      </c>
      <c r="B481" s="20" t="s">
        <v>126</v>
      </c>
      <c r="C481" s="21">
        <v>-0.11148406511649699</v>
      </c>
      <c r="D481" s="20">
        <v>283</v>
      </c>
      <c r="E481" s="21">
        <v>-0.10129176766440617</v>
      </c>
      <c r="F481" s="20">
        <v>130</v>
      </c>
      <c r="G481" s="21">
        <v>0.1404127787798643</v>
      </c>
      <c r="H481" s="20">
        <v>47</v>
      </c>
      <c r="I481" s="2" t="str">
        <f t="shared" si="16"/>
        <v>Other membership organizations</v>
      </c>
    </row>
    <row r="482" spans="1:9" ht="12.75">
      <c r="A482" s="20">
        <v>770600</v>
      </c>
      <c r="B482" s="20" t="s">
        <v>491</v>
      </c>
      <c r="C482" s="21">
        <v>-0.11909422972888918</v>
      </c>
      <c r="D482" s="20">
        <v>388</v>
      </c>
      <c r="E482" s="21">
        <v>-0.24409393769329965</v>
      </c>
      <c r="F482" s="20">
        <v>342</v>
      </c>
      <c r="G482" s="21">
        <v>-0.15983899805757523</v>
      </c>
      <c r="H482" s="20">
        <v>179</v>
      </c>
      <c r="I482" s="2" t="str">
        <f t="shared" si="16"/>
        <v>Job training and related services</v>
      </c>
    </row>
    <row r="483" spans="1:9" ht="12.75">
      <c r="A483" s="20">
        <v>770700</v>
      </c>
      <c r="B483" s="20" t="s">
        <v>492</v>
      </c>
      <c r="C483" s="21">
        <v>-0.11219496658188885</v>
      </c>
      <c r="D483" s="20">
        <v>295</v>
      </c>
      <c r="E483" s="21">
        <v>-0.17948095575561432</v>
      </c>
      <c r="F483" s="20">
        <v>215</v>
      </c>
      <c r="G483" s="21">
        <v>-0.00507311697922475</v>
      </c>
      <c r="H483" s="20">
        <v>76</v>
      </c>
      <c r="I483" s="2" t="str">
        <f t="shared" si="16"/>
        <v>Child day care services</v>
      </c>
    </row>
    <row r="484" spans="1:9" ht="12.75">
      <c r="A484" s="20">
        <v>770800</v>
      </c>
      <c r="B484" s="20" t="s">
        <v>493</v>
      </c>
      <c r="C484" s="21">
        <v>-0.10899978707472929</v>
      </c>
      <c r="D484" s="20">
        <v>263</v>
      </c>
      <c r="E484" s="21">
        <v>-0.17407631016289327</v>
      </c>
      <c r="F484" s="20">
        <v>207</v>
      </c>
      <c r="G484" s="21">
        <v>0.006339402064473399</v>
      </c>
      <c r="H484" s="20">
        <v>72</v>
      </c>
      <c r="I484" s="2" t="str">
        <f t="shared" si="16"/>
        <v>Residential care</v>
      </c>
    </row>
    <row r="485" spans="1:9" ht="12.75">
      <c r="A485" s="20">
        <v>770900</v>
      </c>
      <c r="B485" s="20" t="s">
        <v>94</v>
      </c>
      <c r="C485" s="21">
        <v>-0.08925785657101182</v>
      </c>
      <c r="D485" s="20">
        <v>156</v>
      </c>
      <c r="E485" s="21">
        <v>0.004966399180893933</v>
      </c>
      <c r="F485" s="20">
        <v>86</v>
      </c>
      <c r="G485" s="21">
        <v>0.3832930703145692</v>
      </c>
      <c r="H485" s="20">
        <v>32</v>
      </c>
      <c r="I485" s="2" t="str">
        <f t="shared" si="16"/>
        <v>Social services, n.e.c.</v>
      </c>
    </row>
    <row r="486" spans="1:9" ht="12.75">
      <c r="A486" s="20">
        <v>780100</v>
      </c>
      <c r="B486" s="20" t="s">
        <v>81</v>
      </c>
      <c r="C486" s="21">
        <v>0.20124550758146734</v>
      </c>
      <c r="D486" s="20">
        <v>27</v>
      </c>
      <c r="E486" s="21">
        <v>0.24382346511551298</v>
      </c>
      <c r="F486" s="20">
        <v>45</v>
      </c>
      <c r="G486" s="21">
        <v>0.005602442643612124</v>
      </c>
      <c r="H486" s="20">
        <v>73</v>
      </c>
      <c r="I486" s="2" t="str">
        <f t="shared" si="16"/>
        <v>U.S. Postal Service</v>
      </c>
    </row>
    <row r="487" spans="1:9" ht="12.75">
      <c r="A487" s="20">
        <v>780500</v>
      </c>
      <c r="B487" s="20" t="s">
        <v>494</v>
      </c>
      <c r="C487" s="21">
        <v>-0.11730690089303857</v>
      </c>
      <c r="D487" s="20">
        <v>354</v>
      </c>
      <c r="E487" s="21">
        <v>-0.2507599618615095</v>
      </c>
      <c r="F487" s="20">
        <v>375</v>
      </c>
      <c r="G487" s="21">
        <v>-0.21721957383297963</v>
      </c>
      <c r="H487" s="20">
        <v>477</v>
      </c>
      <c r="I487" s="2" t="str">
        <f t="shared" si="16"/>
        <v>Other Federal Government enterprises</v>
      </c>
    </row>
    <row r="488" spans="1:9" ht="12.75">
      <c r="A488" s="20">
        <v>790300</v>
      </c>
      <c r="B488" s="20" t="s">
        <v>87</v>
      </c>
      <c r="C488" s="21">
        <v>0.09203940904675995</v>
      </c>
      <c r="D488" s="20">
        <v>36</v>
      </c>
      <c r="E488" s="21">
        <v>0.19994664229737757</v>
      </c>
      <c r="F488" s="20">
        <v>54</v>
      </c>
      <c r="G488" s="21">
        <v>0.5324658593376026</v>
      </c>
      <c r="H488" s="20">
        <v>29</v>
      </c>
      <c r="I488" s="2" t="str">
        <f t="shared" si="16"/>
        <v>Other State and local government enterprises</v>
      </c>
    </row>
    <row r="489" spans="1:9" ht="12.75">
      <c r="A489" s="20">
        <v>810001</v>
      </c>
      <c r="B489" s="20" t="s">
        <v>495</v>
      </c>
      <c r="C489" s="21">
        <v>-0.045267618036038265</v>
      </c>
      <c r="D489" s="20">
        <v>71</v>
      </c>
      <c r="E489" s="21">
        <v>-0.12946424160428258</v>
      </c>
      <c r="F489" s="20">
        <v>153</v>
      </c>
      <c r="G489" s="21">
        <v>-0.382777134155709</v>
      </c>
      <c r="H489" s="20">
        <v>480</v>
      </c>
      <c r="I489" s="2" t="str">
        <f t="shared" si="16"/>
        <v>Scrap</v>
      </c>
    </row>
    <row r="490" spans="1:9" ht="12.75">
      <c r="A490" s="20">
        <v>820000</v>
      </c>
      <c r="B490" s="20" t="s">
        <v>496</v>
      </c>
      <c r="C490" s="21">
        <v>-0.12187226793964183</v>
      </c>
      <c r="D490" s="20">
        <v>439</v>
      </c>
      <c r="E490" s="21">
        <v>-0.2754302678733269</v>
      </c>
      <c r="F490" s="20">
        <v>475</v>
      </c>
      <c r="G490" s="21">
        <v>-0.20768094375711518</v>
      </c>
      <c r="H490" s="20">
        <v>336</v>
      </c>
      <c r="I490" s="2" t="str">
        <f t="shared" si="16"/>
        <v>General government industry</v>
      </c>
    </row>
  </sheetData>
  <mergeCells count="14">
    <mergeCell ref="AA9:AB9"/>
    <mergeCell ref="AC9:AD9"/>
    <mergeCell ref="R9:S9"/>
    <mergeCell ref="T9:U9"/>
    <mergeCell ref="V9:W9"/>
    <mergeCell ref="Y9:Z9"/>
    <mergeCell ref="G9:H9"/>
    <mergeCell ref="K9:L9"/>
    <mergeCell ref="M9:N9"/>
    <mergeCell ref="O9:P9"/>
    <mergeCell ref="A9:A10"/>
    <mergeCell ref="B9:B10"/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00390625" style="0" customWidth="1"/>
    <col min="3" max="3" width="16.421875" style="0" customWidth="1"/>
    <col min="4" max="4" width="10.28125" style="0" customWidth="1"/>
    <col min="5" max="5" width="16.7109375" style="0" customWidth="1"/>
    <col min="6" max="6" width="9.57421875" style="0" customWidth="1"/>
    <col min="7" max="7" width="16.7109375" style="0" customWidth="1"/>
    <col min="8" max="8" width="9.7109375" style="0" customWidth="1"/>
    <col min="9" max="9" width="47.00390625" style="2" hidden="1" customWidth="1"/>
    <col min="10" max="10" width="8.8515625" style="2" customWidth="1"/>
    <col min="12" max="12" width="52.28125" style="0" customWidth="1"/>
    <col min="13" max="16" width="14.7109375" style="3" customWidth="1"/>
  </cols>
  <sheetData>
    <row r="1" ht="12.75">
      <c r="A1" s="1" t="s">
        <v>497</v>
      </c>
    </row>
    <row r="2" ht="12.75">
      <c r="A2" s="1" t="s">
        <v>1</v>
      </c>
    </row>
    <row r="3" ht="12.75">
      <c r="A3" s="4" t="s">
        <v>2</v>
      </c>
    </row>
    <row r="6" spans="1:11" ht="12.75">
      <c r="A6" s="5" t="s">
        <v>498</v>
      </c>
      <c r="K6" s="5" t="s">
        <v>499</v>
      </c>
    </row>
    <row r="7" spans="1:11" ht="12.75">
      <c r="A7" s="5" t="s">
        <v>500</v>
      </c>
      <c r="B7" s="5"/>
      <c r="C7" s="5"/>
      <c r="K7" s="5" t="s">
        <v>500</v>
      </c>
    </row>
    <row r="9" spans="1:16" s="11" customFormat="1" ht="25.5" customHeight="1">
      <c r="A9" s="6" t="s">
        <v>7</v>
      </c>
      <c r="B9" s="6" t="s">
        <v>8</v>
      </c>
      <c r="C9" s="10" t="s">
        <v>501</v>
      </c>
      <c r="D9" s="7"/>
      <c r="E9" s="10" t="s">
        <v>502</v>
      </c>
      <c r="F9" s="7"/>
      <c r="G9" s="12" t="s">
        <v>503</v>
      </c>
      <c r="H9" s="13"/>
      <c r="I9" s="8"/>
      <c r="J9" s="8"/>
      <c r="K9" s="14" t="s">
        <v>501</v>
      </c>
      <c r="L9" s="9"/>
      <c r="M9" s="10" t="s">
        <v>502</v>
      </c>
      <c r="N9" s="7"/>
      <c r="O9" s="12" t="s">
        <v>503</v>
      </c>
      <c r="P9" s="13"/>
    </row>
    <row r="10" spans="1:16" s="11" customFormat="1" ht="12.75">
      <c r="A10" s="16"/>
      <c r="B10" s="16"/>
      <c r="C10" s="17" t="s">
        <v>13</v>
      </c>
      <c r="D10" s="17" t="s">
        <v>14</v>
      </c>
      <c r="E10" s="17" t="s">
        <v>13</v>
      </c>
      <c r="F10" s="17" t="s">
        <v>14</v>
      </c>
      <c r="G10" s="17" t="s">
        <v>13</v>
      </c>
      <c r="H10" s="17" t="s">
        <v>14</v>
      </c>
      <c r="I10" s="8"/>
      <c r="J10" s="8"/>
      <c r="K10" s="18" t="s">
        <v>15</v>
      </c>
      <c r="L10" s="18" t="s">
        <v>16</v>
      </c>
      <c r="M10" s="17" t="s">
        <v>15</v>
      </c>
      <c r="N10" s="17" t="s">
        <v>17</v>
      </c>
      <c r="O10" s="17" t="s">
        <v>15</v>
      </c>
      <c r="P10" s="17" t="s">
        <v>17</v>
      </c>
    </row>
    <row r="11" spans="1:16" ht="12.75">
      <c r="A11" s="20">
        <v>10100</v>
      </c>
      <c r="B11" s="20" t="s">
        <v>18</v>
      </c>
      <c r="C11" s="21">
        <v>-0.21046606762034673</v>
      </c>
      <c r="D11" s="20">
        <v>353</v>
      </c>
      <c r="E11" s="21">
        <v>0.866788032003766</v>
      </c>
      <c r="F11" s="20">
        <v>222</v>
      </c>
      <c r="G11" s="21">
        <v>0.9303625348119751</v>
      </c>
      <c r="H11" s="20">
        <v>219</v>
      </c>
      <c r="I11" s="2" t="str">
        <f aca="true" t="shared" si="0" ref="I11:I74">+B11</f>
        <v>Dairy farm products</v>
      </c>
      <c r="K11" s="22">
        <v>1</v>
      </c>
      <c r="L11" s="23" t="str">
        <f aca="true" t="shared" si="1" ref="L11:L60">VLOOKUP(K11,D$11:I$490,6,FALSE)</f>
        <v>Electric services (utilities)</v>
      </c>
      <c r="M11" s="24">
        <f aca="true" t="shared" si="2" ref="M11:M60">VLOOKUP(L11,B$11:F$490,5,FALSE)</f>
        <v>1</v>
      </c>
      <c r="N11" s="25">
        <f aca="true" t="shared" si="3" ref="N11:N60">+K11-M11</f>
        <v>0</v>
      </c>
      <c r="O11" s="24">
        <f aca="true" t="shared" si="4" ref="O11:O60">VLOOKUP(L11,B$11:H$490,7,FALSE)</f>
        <v>1</v>
      </c>
      <c r="P11" s="25">
        <f aca="true" t="shared" si="5" ref="P11:P60">+K11-O11</f>
        <v>0</v>
      </c>
    </row>
    <row r="12" spans="1:16" ht="12.75">
      <c r="A12" s="20">
        <v>10200</v>
      </c>
      <c r="B12" s="20" t="s">
        <v>20</v>
      </c>
      <c r="C12" s="21">
        <v>-0.04435007969871731</v>
      </c>
      <c r="D12" s="20">
        <v>90</v>
      </c>
      <c r="E12" s="21">
        <v>1.441314979529102</v>
      </c>
      <c r="F12" s="20">
        <v>59</v>
      </c>
      <c r="G12" s="21">
        <v>1.4622731292498234</v>
      </c>
      <c r="H12" s="20">
        <v>60</v>
      </c>
      <c r="I12" s="2" t="str">
        <f t="shared" si="0"/>
        <v>Poultry and eggs</v>
      </c>
      <c r="K12" s="27">
        <v>2</v>
      </c>
      <c r="L12" s="23" t="str">
        <f t="shared" si="1"/>
        <v>Retail trade, except eating and drinking</v>
      </c>
      <c r="M12" s="24">
        <f t="shared" si="2"/>
        <v>7</v>
      </c>
      <c r="N12" s="25">
        <f t="shared" si="3"/>
        <v>-5</v>
      </c>
      <c r="O12" s="24">
        <f t="shared" si="4"/>
        <v>6</v>
      </c>
      <c r="P12" s="25">
        <f t="shared" si="5"/>
        <v>-4</v>
      </c>
    </row>
    <row r="13" spans="1:16" ht="12.75">
      <c r="A13" s="20">
        <v>10301</v>
      </c>
      <c r="B13" s="20" t="s">
        <v>23</v>
      </c>
      <c r="C13" s="21">
        <v>-0.2163849150792344</v>
      </c>
      <c r="D13" s="20">
        <v>435</v>
      </c>
      <c r="E13" s="21">
        <v>0.9038139279937286</v>
      </c>
      <c r="F13" s="20">
        <v>91</v>
      </c>
      <c r="G13" s="21">
        <v>0.967644682461549</v>
      </c>
      <c r="H13" s="20">
        <v>93</v>
      </c>
      <c r="I13" s="2" t="str">
        <f t="shared" si="0"/>
        <v>Meat animals</v>
      </c>
      <c r="K13" s="27">
        <v>3</v>
      </c>
      <c r="L13" s="23" t="str">
        <f t="shared" si="1"/>
        <v>Motor vehicles and passenger car bodies</v>
      </c>
      <c r="M13" s="24">
        <f t="shared" si="2"/>
        <v>3</v>
      </c>
      <c r="N13" s="25">
        <f t="shared" si="3"/>
        <v>0</v>
      </c>
      <c r="O13" s="24">
        <f t="shared" si="4"/>
        <v>4</v>
      </c>
      <c r="P13" s="25">
        <f t="shared" si="5"/>
        <v>-1</v>
      </c>
    </row>
    <row r="14" spans="1:16" ht="12.75">
      <c r="A14" s="20">
        <v>10302</v>
      </c>
      <c r="B14" s="20" t="s">
        <v>26</v>
      </c>
      <c r="C14" s="21">
        <v>-0.07035236527825167</v>
      </c>
      <c r="D14" s="20">
        <v>102</v>
      </c>
      <c r="E14" s="21">
        <v>1.2198374362357063</v>
      </c>
      <c r="F14" s="20">
        <v>67</v>
      </c>
      <c r="G14" s="21">
        <v>1.2463926334979678</v>
      </c>
      <c r="H14" s="20">
        <v>69</v>
      </c>
      <c r="I14" s="2" t="str">
        <f t="shared" si="0"/>
        <v>Miscellaneous livestock</v>
      </c>
      <c r="K14" s="27">
        <v>4</v>
      </c>
      <c r="L14" s="23" t="str">
        <f t="shared" si="1"/>
        <v>Eating and drinking places</v>
      </c>
      <c r="M14" s="24">
        <f t="shared" si="2"/>
        <v>4</v>
      </c>
      <c r="N14" s="25">
        <f t="shared" si="3"/>
        <v>0</v>
      </c>
      <c r="O14" s="24">
        <f t="shared" si="4"/>
        <v>5</v>
      </c>
      <c r="P14" s="25">
        <f t="shared" si="5"/>
        <v>-1</v>
      </c>
    </row>
    <row r="15" spans="1:16" ht="12.75">
      <c r="A15" s="20">
        <v>20100</v>
      </c>
      <c r="B15" s="20" t="s">
        <v>30</v>
      </c>
      <c r="C15" s="21">
        <v>-0.21584001114007842</v>
      </c>
      <c r="D15" s="20">
        <v>405</v>
      </c>
      <c r="E15" s="21">
        <v>0.8671676390245135</v>
      </c>
      <c r="F15" s="20">
        <v>221</v>
      </c>
      <c r="G15" s="21">
        <v>0.9333503530564503</v>
      </c>
      <c r="H15" s="20">
        <v>214</v>
      </c>
      <c r="I15" s="2" t="str">
        <f t="shared" si="0"/>
        <v>Cotton</v>
      </c>
      <c r="K15" s="27">
        <v>5</v>
      </c>
      <c r="L15" s="23" t="str">
        <f t="shared" si="1"/>
        <v>Petroleum refining</v>
      </c>
      <c r="M15" s="24">
        <f t="shared" si="2"/>
        <v>5</v>
      </c>
      <c r="N15" s="25">
        <f t="shared" si="3"/>
        <v>0</v>
      </c>
      <c r="O15" s="24">
        <f t="shared" si="4"/>
        <v>3</v>
      </c>
      <c r="P15" s="25">
        <f t="shared" si="5"/>
        <v>2</v>
      </c>
    </row>
    <row r="16" spans="1:16" ht="12.75">
      <c r="A16" s="20">
        <v>20201</v>
      </c>
      <c r="B16" s="20" t="s">
        <v>32</v>
      </c>
      <c r="C16" s="21">
        <v>-0.2093606475450515</v>
      </c>
      <c r="D16" s="20">
        <v>346</v>
      </c>
      <c r="E16" s="21">
        <v>0.8338293657174779</v>
      </c>
      <c r="F16" s="20">
        <v>256</v>
      </c>
      <c r="G16" s="21">
        <v>0.9011375214119471</v>
      </c>
      <c r="H16" s="20">
        <v>254</v>
      </c>
      <c r="I16" s="2" t="str">
        <f t="shared" si="0"/>
        <v>Food grains</v>
      </c>
      <c r="K16" s="27">
        <v>6</v>
      </c>
      <c r="L16" s="23" t="str">
        <f t="shared" si="1"/>
        <v>Hospitals</v>
      </c>
      <c r="M16" s="24">
        <f t="shared" si="2"/>
        <v>8</v>
      </c>
      <c r="N16" s="25">
        <f t="shared" si="3"/>
        <v>-2</v>
      </c>
      <c r="O16" s="24">
        <f t="shared" si="4"/>
        <v>9</v>
      </c>
      <c r="P16" s="25">
        <f t="shared" si="5"/>
        <v>-3</v>
      </c>
    </row>
    <row r="17" spans="1:16" ht="12.75">
      <c r="A17" s="20">
        <v>20202</v>
      </c>
      <c r="B17" s="20" t="s">
        <v>34</v>
      </c>
      <c r="C17" s="21">
        <v>-0.1848481155782645</v>
      </c>
      <c r="D17" s="20">
        <v>239</v>
      </c>
      <c r="E17" s="21">
        <v>0.7288287760941303</v>
      </c>
      <c r="F17" s="20">
        <v>340</v>
      </c>
      <c r="G17" s="21">
        <v>0.7887614141594405</v>
      </c>
      <c r="H17" s="20">
        <v>339</v>
      </c>
      <c r="I17" s="2" t="str">
        <f t="shared" si="0"/>
        <v>Feed grains</v>
      </c>
      <c r="K17" s="27">
        <v>7</v>
      </c>
      <c r="L17" s="23" t="str">
        <f t="shared" si="1"/>
        <v>Other new construction</v>
      </c>
      <c r="M17" s="24">
        <f t="shared" si="2"/>
        <v>12</v>
      </c>
      <c r="N17" s="25">
        <f t="shared" si="3"/>
        <v>-5</v>
      </c>
      <c r="O17" s="24">
        <f t="shared" si="4"/>
        <v>13</v>
      </c>
      <c r="P17" s="25">
        <f t="shared" si="5"/>
        <v>-6</v>
      </c>
    </row>
    <row r="18" spans="1:16" ht="12.75">
      <c r="A18" s="20">
        <v>20203</v>
      </c>
      <c r="B18" s="20" t="s">
        <v>38</v>
      </c>
      <c r="C18" s="21">
        <v>-0.21363301725186357</v>
      </c>
      <c r="D18" s="20">
        <v>375</v>
      </c>
      <c r="E18" s="21">
        <v>0.9001809837107367</v>
      </c>
      <c r="F18" s="20">
        <v>161</v>
      </c>
      <c r="G18" s="21">
        <v>0.9638471268605161</v>
      </c>
      <c r="H18" s="20">
        <v>161</v>
      </c>
      <c r="I18" s="2" t="str">
        <f t="shared" si="0"/>
        <v>Grass seeds</v>
      </c>
      <c r="K18" s="27">
        <v>8</v>
      </c>
      <c r="L18" s="23" t="str">
        <f t="shared" si="1"/>
        <v>New residential 1 unit structures, nonfarm</v>
      </c>
      <c r="M18" s="24">
        <f t="shared" si="2"/>
        <v>9</v>
      </c>
      <c r="N18" s="25">
        <f t="shared" si="3"/>
        <v>-1</v>
      </c>
      <c r="O18" s="24">
        <f t="shared" si="4"/>
        <v>8</v>
      </c>
      <c r="P18" s="25">
        <f t="shared" si="5"/>
        <v>0</v>
      </c>
    </row>
    <row r="19" spans="1:16" ht="12.75">
      <c r="A19" s="20">
        <v>20300</v>
      </c>
      <c r="B19" s="20" t="s">
        <v>40</v>
      </c>
      <c r="C19" s="21">
        <v>-0.2163849150792344</v>
      </c>
      <c r="D19" s="20">
        <v>435</v>
      </c>
      <c r="E19" s="21">
        <v>0.9038139279937286</v>
      </c>
      <c r="F19" s="20">
        <v>91</v>
      </c>
      <c r="G19" s="21">
        <v>0.967644682461549</v>
      </c>
      <c r="H19" s="20">
        <v>93</v>
      </c>
      <c r="I19" s="2" t="str">
        <f t="shared" si="0"/>
        <v>Tobacco</v>
      </c>
      <c r="K19" s="27">
        <v>9</v>
      </c>
      <c r="L19" s="23" t="str">
        <f t="shared" si="1"/>
        <v>Owner-occupied dwellings</v>
      </c>
      <c r="M19" s="24">
        <f t="shared" si="2"/>
        <v>11</v>
      </c>
      <c r="N19" s="25">
        <f t="shared" si="3"/>
        <v>-2</v>
      </c>
      <c r="O19" s="24">
        <f t="shared" si="4"/>
        <v>11</v>
      </c>
      <c r="P19" s="25">
        <f t="shared" si="5"/>
        <v>-2</v>
      </c>
    </row>
    <row r="20" spans="1:16" ht="12.75">
      <c r="A20" s="20">
        <v>20401</v>
      </c>
      <c r="B20" s="20" t="s">
        <v>43</v>
      </c>
      <c r="C20" s="21">
        <v>0.34970773287369356</v>
      </c>
      <c r="D20" s="20">
        <v>37</v>
      </c>
      <c r="E20" s="21">
        <v>5.313880133671954</v>
      </c>
      <c r="F20" s="20">
        <v>21</v>
      </c>
      <c r="G20" s="21">
        <v>5.316782677975168</v>
      </c>
      <c r="H20" s="20">
        <v>22</v>
      </c>
      <c r="I20" s="2" t="str">
        <f t="shared" si="0"/>
        <v>Fruits</v>
      </c>
      <c r="K20" s="27">
        <v>10</v>
      </c>
      <c r="L20" s="23" t="str">
        <f t="shared" si="1"/>
        <v>Real estate agents, managers, operators, and lessors</v>
      </c>
      <c r="M20" s="24">
        <f t="shared" si="2"/>
        <v>19</v>
      </c>
      <c r="N20" s="25">
        <f t="shared" si="3"/>
        <v>-9</v>
      </c>
      <c r="O20" s="24">
        <f t="shared" si="4"/>
        <v>18</v>
      </c>
      <c r="P20" s="25">
        <f t="shared" si="5"/>
        <v>-8</v>
      </c>
    </row>
    <row r="21" spans="1:16" ht="12.75">
      <c r="A21" s="20">
        <v>20402</v>
      </c>
      <c r="B21" s="20" t="s">
        <v>45</v>
      </c>
      <c r="C21" s="21">
        <v>-0.18978349524287155</v>
      </c>
      <c r="D21" s="20">
        <v>260</v>
      </c>
      <c r="E21" s="21">
        <v>2.781342075649377</v>
      </c>
      <c r="F21" s="20">
        <v>38</v>
      </c>
      <c r="G21" s="21">
        <v>2.8009415936757915</v>
      </c>
      <c r="H21" s="20">
        <v>40</v>
      </c>
      <c r="I21" s="2" t="str">
        <f t="shared" si="0"/>
        <v>Tree nuts</v>
      </c>
      <c r="K21" s="27">
        <v>11</v>
      </c>
      <c r="L21" s="23" t="str">
        <f t="shared" si="1"/>
        <v>Air transportation</v>
      </c>
      <c r="M21" s="24">
        <f t="shared" si="2"/>
        <v>45</v>
      </c>
      <c r="N21" s="25">
        <f t="shared" si="3"/>
        <v>-34</v>
      </c>
      <c r="O21" s="24">
        <f t="shared" si="4"/>
        <v>38</v>
      </c>
      <c r="P21" s="25">
        <f t="shared" si="5"/>
        <v>-27</v>
      </c>
    </row>
    <row r="22" spans="1:16" ht="12.75">
      <c r="A22" s="20">
        <v>20501</v>
      </c>
      <c r="B22" s="20" t="s">
        <v>46</v>
      </c>
      <c r="C22" s="21">
        <v>0.3605290556265521</v>
      </c>
      <c r="D22" s="20">
        <v>35</v>
      </c>
      <c r="E22" s="21">
        <v>4.714698174787575</v>
      </c>
      <c r="F22" s="20">
        <v>22</v>
      </c>
      <c r="G22" s="21">
        <v>4.7274226211760215</v>
      </c>
      <c r="H22" s="20">
        <v>24</v>
      </c>
      <c r="I22" s="2" t="str">
        <f t="shared" si="0"/>
        <v>Vegetables</v>
      </c>
      <c r="K22" s="27">
        <v>12</v>
      </c>
      <c r="L22" s="23" t="str">
        <f t="shared" si="1"/>
        <v>Meat packing plants</v>
      </c>
      <c r="M22" s="24">
        <f t="shared" si="2"/>
        <v>6</v>
      </c>
      <c r="N22" s="25">
        <f t="shared" si="3"/>
        <v>6</v>
      </c>
      <c r="O22" s="24">
        <f t="shared" si="4"/>
        <v>7</v>
      </c>
      <c r="P22" s="25">
        <f t="shared" si="5"/>
        <v>5</v>
      </c>
    </row>
    <row r="23" spans="1:16" ht="12.75">
      <c r="A23" s="20">
        <v>20502</v>
      </c>
      <c r="B23" s="20" t="s">
        <v>49</v>
      </c>
      <c r="C23" s="21">
        <v>-0.2163849150792344</v>
      </c>
      <c r="D23" s="20">
        <v>435</v>
      </c>
      <c r="E23" s="21">
        <v>0.9038139279937286</v>
      </c>
      <c r="F23" s="20">
        <v>91</v>
      </c>
      <c r="G23" s="21">
        <v>0.967644682461549</v>
      </c>
      <c r="H23" s="20">
        <v>93</v>
      </c>
      <c r="I23" s="2" t="str">
        <f t="shared" si="0"/>
        <v>Sugar crops</v>
      </c>
      <c r="K23" s="27">
        <v>13</v>
      </c>
      <c r="L23" s="23" t="str">
        <f t="shared" si="1"/>
        <v>Wholesale trade</v>
      </c>
      <c r="M23" s="24">
        <f t="shared" si="2"/>
        <v>15</v>
      </c>
      <c r="N23" s="25">
        <f t="shared" si="3"/>
        <v>-2</v>
      </c>
      <c r="O23" s="24">
        <f t="shared" si="4"/>
        <v>15</v>
      </c>
      <c r="P23" s="25">
        <f t="shared" si="5"/>
        <v>-2</v>
      </c>
    </row>
    <row r="24" spans="1:16" ht="12.75">
      <c r="A24" s="20">
        <v>20503</v>
      </c>
      <c r="B24" s="20" t="s">
        <v>51</v>
      </c>
      <c r="C24" s="21">
        <v>-0.21591055491541303</v>
      </c>
      <c r="D24" s="20">
        <v>408</v>
      </c>
      <c r="E24" s="21">
        <v>0.85543611598537</v>
      </c>
      <c r="F24" s="20">
        <v>231</v>
      </c>
      <c r="G24" s="21">
        <v>0.922531854440677</v>
      </c>
      <c r="H24" s="20">
        <v>224</v>
      </c>
      <c r="I24" s="2" t="str">
        <f t="shared" si="0"/>
        <v>Miscellaneous crops</v>
      </c>
      <c r="K24" s="27">
        <v>14</v>
      </c>
      <c r="L24" s="23" t="str">
        <f t="shared" si="1"/>
        <v>New office, industrial and commercial buildings construction</v>
      </c>
      <c r="M24" s="24">
        <f t="shared" si="2"/>
        <v>17</v>
      </c>
      <c r="N24" s="25">
        <f t="shared" si="3"/>
        <v>-3</v>
      </c>
      <c r="O24" s="24">
        <f t="shared" si="4"/>
        <v>16</v>
      </c>
      <c r="P24" s="25">
        <f t="shared" si="5"/>
        <v>-2</v>
      </c>
    </row>
    <row r="25" spans="1:16" ht="12.75">
      <c r="A25" s="20">
        <v>20600</v>
      </c>
      <c r="B25" s="20" t="s">
        <v>53</v>
      </c>
      <c r="C25" s="21">
        <v>-0.21529044381740794</v>
      </c>
      <c r="D25" s="20">
        <v>396</v>
      </c>
      <c r="E25" s="21">
        <v>0.9021365883049307</v>
      </c>
      <c r="F25" s="20">
        <v>152</v>
      </c>
      <c r="G25" s="21">
        <v>0.965878850865053</v>
      </c>
      <c r="H25" s="20">
        <v>155</v>
      </c>
      <c r="I25" s="2" t="str">
        <f t="shared" si="0"/>
        <v>Oil bearing crops</v>
      </c>
      <c r="K25" s="27">
        <v>15</v>
      </c>
      <c r="L25" s="23" t="str">
        <f t="shared" si="1"/>
        <v>Apparel made from purchased materials</v>
      </c>
      <c r="M25" s="24">
        <f t="shared" si="2"/>
        <v>2</v>
      </c>
      <c r="N25" s="25">
        <f t="shared" si="3"/>
        <v>13</v>
      </c>
      <c r="O25" s="24">
        <f t="shared" si="4"/>
        <v>2</v>
      </c>
      <c r="P25" s="25">
        <f t="shared" si="5"/>
        <v>13</v>
      </c>
    </row>
    <row r="26" spans="1:16" ht="12.75">
      <c r="A26" s="20">
        <v>20702</v>
      </c>
      <c r="B26" s="20" t="s">
        <v>55</v>
      </c>
      <c r="C26" s="21">
        <v>-0.1506629136547665</v>
      </c>
      <c r="D26" s="20">
        <v>159</v>
      </c>
      <c r="E26" s="21">
        <v>0.6844947522424208</v>
      </c>
      <c r="F26" s="20">
        <v>366</v>
      </c>
      <c r="G26" s="21">
        <v>0.7303753133790615</v>
      </c>
      <c r="H26" s="20">
        <v>375</v>
      </c>
      <c r="I26" s="2" t="str">
        <f t="shared" si="0"/>
        <v>Greenhouse and nursery products</v>
      </c>
      <c r="K26" s="27">
        <v>16</v>
      </c>
      <c r="L26" s="23" t="str">
        <f t="shared" si="1"/>
        <v>Natural gas distribution</v>
      </c>
      <c r="M26" s="24">
        <f t="shared" si="2"/>
        <v>13</v>
      </c>
      <c r="N26" s="25">
        <f t="shared" si="3"/>
        <v>3</v>
      </c>
      <c r="O26" s="24">
        <f t="shared" si="4"/>
        <v>12</v>
      </c>
      <c r="P26" s="25">
        <f t="shared" si="5"/>
        <v>4</v>
      </c>
    </row>
    <row r="27" spans="1:16" ht="12.75">
      <c r="A27" s="20">
        <v>30001</v>
      </c>
      <c r="B27" s="20" t="s">
        <v>58</v>
      </c>
      <c r="C27" s="21">
        <v>-0.18005232185178607</v>
      </c>
      <c r="D27" s="20">
        <v>224</v>
      </c>
      <c r="E27" s="21">
        <v>0.6968429686133417</v>
      </c>
      <c r="F27" s="20">
        <v>360</v>
      </c>
      <c r="G27" s="21">
        <v>0.776499675229617</v>
      </c>
      <c r="H27" s="20">
        <v>349</v>
      </c>
      <c r="I27" s="2" t="str">
        <f t="shared" si="0"/>
        <v>Forestry products</v>
      </c>
      <c r="K27" s="27">
        <v>17</v>
      </c>
      <c r="L27" s="23" t="str">
        <f t="shared" si="1"/>
        <v>Banking</v>
      </c>
      <c r="M27" s="24">
        <f t="shared" si="2"/>
        <v>34</v>
      </c>
      <c r="N27" s="25">
        <f t="shared" si="3"/>
        <v>-17</v>
      </c>
      <c r="O27" s="24">
        <f t="shared" si="4"/>
        <v>34</v>
      </c>
      <c r="P27" s="25">
        <f t="shared" si="5"/>
        <v>-17</v>
      </c>
    </row>
    <row r="28" spans="1:16" ht="12.75">
      <c r="A28" s="20">
        <v>30002</v>
      </c>
      <c r="B28" s="20" t="s">
        <v>61</v>
      </c>
      <c r="C28" s="21">
        <v>-0.18451409901900087</v>
      </c>
      <c r="D28" s="20">
        <v>236</v>
      </c>
      <c r="E28" s="21">
        <v>0.8508153542525149</v>
      </c>
      <c r="F28" s="20">
        <v>236</v>
      </c>
      <c r="G28" s="21">
        <v>0.9074057450975707</v>
      </c>
      <c r="H28" s="20">
        <v>244</v>
      </c>
      <c r="I28" s="2" t="str">
        <f t="shared" si="0"/>
        <v>Commercial fishing</v>
      </c>
      <c r="K28" s="27">
        <v>18</v>
      </c>
      <c r="L28" s="23" t="str">
        <f t="shared" si="1"/>
        <v>Trucking and courier services, except air</v>
      </c>
      <c r="M28" s="24">
        <f t="shared" si="2"/>
        <v>41</v>
      </c>
      <c r="N28" s="25">
        <f t="shared" si="3"/>
        <v>-23</v>
      </c>
      <c r="O28" s="24">
        <f t="shared" si="4"/>
        <v>41</v>
      </c>
      <c r="P28" s="25">
        <f t="shared" si="5"/>
        <v>-23</v>
      </c>
    </row>
    <row r="29" spans="1:16" ht="12.75">
      <c r="A29" s="20">
        <v>40001</v>
      </c>
      <c r="B29" s="20" t="s">
        <v>63</v>
      </c>
      <c r="C29" s="21">
        <v>-0.20635066139618155</v>
      </c>
      <c r="D29" s="20">
        <v>328</v>
      </c>
      <c r="E29" s="21">
        <v>0.8351824112401592</v>
      </c>
      <c r="F29" s="20">
        <v>255</v>
      </c>
      <c r="G29" s="21">
        <v>0.8986979089194194</v>
      </c>
      <c r="H29" s="20">
        <v>255</v>
      </c>
      <c r="I29" s="2" t="str">
        <f t="shared" si="0"/>
        <v>Agricultural, forestry, and fishery services</v>
      </c>
      <c r="K29" s="27">
        <v>19</v>
      </c>
      <c r="L29" s="23" t="str">
        <f t="shared" si="1"/>
        <v>Automotive repair shops and services</v>
      </c>
      <c r="M29" s="24">
        <f t="shared" si="2"/>
        <v>32</v>
      </c>
      <c r="N29" s="25">
        <f t="shared" si="3"/>
        <v>-13</v>
      </c>
      <c r="O29" s="24">
        <f t="shared" si="4"/>
        <v>32</v>
      </c>
      <c r="P29" s="25">
        <f t="shared" si="5"/>
        <v>-13</v>
      </c>
    </row>
    <row r="30" spans="1:16" ht="12.75">
      <c r="A30" s="20">
        <v>40002</v>
      </c>
      <c r="B30" s="20" t="s">
        <v>65</v>
      </c>
      <c r="C30" s="21">
        <v>-0.19936990098920343</v>
      </c>
      <c r="D30" s="20">
        <v>289</v>
      </c>
      <c r="E30" s="21">
        <v>0.8459213030044437</v>
      </c>
      <c r="F30" s="20">
        <v>246</v>
      </c>
      <c r="G30" s="21">
        <v>0.9057517788529086</v>
      </c>
      <c r="H30" s="20">
        <v>247</v>
      </c>
      <c r="I30" s="2" t="str">
        <f t="shared" si="0"/>
        <v>Landscape and horticultural services</v>
      </c>
      <c r="K30" s="27">
        <v>20</v>
      </c>
      <c r="L30" s="23" t="str">
        <f t="shared" si="1"/>
        <v>New highways, bridges, and other horizontal construction</v>
      </c>
      <c r="M30" s="24">
        <f t="shared" si="2"/>
        <v>27</v>
      </c>
      <c r="N30" s="25">
        <f t="shared" si="3"/>
        <v>-7</v>
      </c>
      <c r="O30" s="24">
        <f t="shared" si="4"/>
        <v>10</v>
      </c>
      <c r="P30" s="25">
        <f t="shared" si="5"/>
        <v>10</v>
      </c>
    </row>
    <row r="31" spans="1:16" ht="12.75">
      <c r="A31" s="20">
        <v>50001</v>
      </c>
      <c r="B31" s="20" t="s">
        <v>67</v>
      </c>
      <c r="C31" s="21">
        <v>-0.22944166479187633</v>
      </c>
      <c r="D31" s="20">
        <v>479</v>
      </c>
      <c r="E31" s="21">
        <v>0.9473342016689965</v>
      </c>
      <c r="F31" s="20">
        <v>83</v>
      </c>
      <c r="G31" s="21">
        <v>1.0461642044067838</v>
      </c>
      <c r="H31" s="20">
        <v>83</v>
      </c>
      <c r="I31" s="2" t="str">
        <f t="shared" si="0"/>
        <v>Iron and ferroalloy ores, and miscellaneous metal ores, n.e.c.</v>
      </c>
      <c r="K31" s="27">
        <v>21</v>
      </c>
      <c r="L31" s="23" t="str">
        <f t="shared" si="1"/>
        <v>Poultry slaughtering and processing</v>
      </c>
      <c r="M31" s="24">
        <f t="shared" si="2"/>
        <v>14</v>
      </c>
      <c r="N31" s="25">
        <f t="shared" si="3"/>
        <v>7</v>
      </c>
      <c r="O31" s="24">
        <f t="shared" si="4"/>
        <v>17</v>
      </c>
      <c r="P31" s="25">
        <f t="shared" si="5"/>
        <v>4</v>
      </c>
    </row>
    <row r="32" spans="1:16" ht="12.75">
      <c r="A32" s="20">
        <v>60100</v>
      </c>
      <c r="B32" s="20" t="s">
        <v>70</v>
      </c>
      <c r="C32" s="21">
        <v>-0.2163849150792344</v>
      </c>
      <c r="D32" s="20">
        <v>435</v>
      </c>
      <c r="E32" s="21">
        <v>0.9038139279937286</v>
      </c>
      <c r="F32" s="20">
        <v>91</v>
      </c>
      <c r="G32" s="21">
        <v>0.967644682461549</v>
      </c>
      <c r="H32" s="20">
        <v>93</v>
      </c>
      <c r="I32" s="2" t="str">
        <f t="shared" si="0"/>
        <v>Copper ore</v>
      </c>
      <c r="K32" s="27">
        <v>22</v>
      </c>
      <c r="L32" s="23" t="str">
        <f t="shared" si="1"/>
        <v>Computer and data processing services; including own-account software</v>
      </c>
      <c r="M32" s="24">
        <f t="shared" si="2"/>
        <v>25</v>
      </c>
      <c r="N32" s="25">
        <f t="shared" si="3"/>
        <v>-3</v>
      </c>
      <c r="O32" s="24">
        <f t="shared" si="4"/>
        <v>26</v>
      </c>
      <c r="P32" s="25">
        <f t="shared" si="5"/>
        <v>-4</v>
      </c>
    </row>
    <row r="33" spans="1:16" ht="12.75">
      <c r="A33" s="20">
        <v>60200</v>
      </c>
      <c r="B33" s="20" t="s">
        <v>73</v>
      </c>
      <c r="C33" s="21">
        <v>-0.19701549143493244</v>
      </c>
      <c r="D33" s="20">
        <v>285</v>
      </c>
      <c r="E33" s="21">
        <v>1.1138945326676315</v>
      </c>
      <c r="F33" s="20">
        <v>74</v>
      </c>
      <c r="G33" s="21">
        <v>1.15750326446714</v>
      </c>
      <c r="H33" s="20">
        <v>77</v>
      </c>
      <c r="I33" s="2" t="str">
        <f t="shared" si="0"/>
        <v>Nonferrous metal ores, except copper</v>
      </c>
      <c r="K33" s="27">
        <v>23</v>
      </c>
      <c r="L33" s="23" t="str">
        <f t="shared" si="1"/>
        <v>Doctors and dentists</v>
      </c>
      <c r="M33" s="24">
        <f t="shared" si="2"/>
        <v>30</v>
      </c>
      <c r="N33" s="25">
        <f t="shared" si="3"/>
        <v>-7</v>
      </c>
      <c r="O33" s="24">
        <f t="shared" si="4"/>
        <v>30</v>
      </c>
      <c r="P33" s="25">
        <f t="shared" si="5"/>
        <v>-7</v>
      </c>
    </row>
    <row r="34" spans="1:16" ht="12.75">
      <c r="A34" s="20">
        <v>70000</v>
      </c>
      <c r="B34" s="20" t="s">
        <v>44</v>
      </c>
      <c r="C34" s="21">
        <v>-0.20617688899995812</v>
      </c>
      <c r="D34" s="20">
        <v>326</v>
      </c>
      <c r="E34" s="21">
        <v>0.8714148518092869</v>
      </c>
      <c r="F34" s="20">
        <v>212</v>
      </c>
      <c r="G34" s="21">
        <v>0.906976781202177</v>
      </c>
      <c r="H34" s="20">
        <v>245</v>
      </c>
      <c r="I34" s="2" t="str">
        <f t="shared" si="0"/>
        <v>Coal</v>
      </c>
      <c r="K34" s="27">
        <v>24</v>
      </c>
      <c r="L34" s="23" t="str">
        <f t="shared" si="1"/>
        <v>New additions &amp; alterations, nonfarm, construction</v>
      </c>
      <c r="M34" s="24">
        <f t="shared" si="2"/>
        <v>35</v>
      </c>
      <c r="N34" s="25">
        <f t="shared" si="3"/>
        <v>-11</v>
      </c>
      <c r="O34" s="24">
        <f t="shared" si="4"/>
        <v>23</v>
      </c>
      <c r="P34" s="25">
        <f t="shared" si="5"/>
        <v>1</v>
      </c>
    </row>
    <row r="35" spans="1:16" ht="12.75">
      <c r="A35" s="20">
        <v>80001</v>
      </c>
      <c r="B35" s="20" t="s">
        <v>21</v>
      </c>
      <c r="C35" s="21">
        <v>-0.20417494830768343</v>
      </c>
      <c r="D35" s="20">
        <v>316</v>
      </c>
      <c r="E35" s="21">
        <v>0.8738146500204784</v>
      </c>
      <c r="F35" s="20">
        <v>210</v>
      </c>
      <c r="G35" s="21">
        <v>0.9374790804234389</v>
      </c>
      <c r="H35" s="20">
        <v>210</v>
      </c>
      <c r="I35" s="2" t="str">
        <f t="shared" si="0"/>
        <v>Crude petroleum and natural gas</v>
      </c>
      <c r="K35" s="27">
        <v>25</v>
      </c>
      <c r="L35" s="23" t="str">
        <f t="shared" si="1"/>
        <v>Sanitary services, steam supply, and irrigation systems</v>
      </c>
      <c r="M35" s="24">
        <f t="shared" si="2"/>
        <v>72</v>
      </c>
      <c r="N35" s="25">
        <f t="shared" si="3"/>
        <v>-47</v>
      </c>
      <c r="O35" s="24">
        <f t="shared" si="4"/>
        <v>73</v>
      </c>
      <c r="P35" s="25">
        <f t="shared" si="5"/>
        <v>-48</v>
      </c>
    </row>
    <row r="36" spans="1:16" ht="12.75">
      <c r="A36" s="20">
        <v>90001</v>
      </c>
      <c r="B36" s="20" t="s">
        <v>77</v>
      </c>
      <c r="C36" s="21">
        <v>-0.2163849150792344</v>
      </c>
      <c r="D36" s="20">
        <v>435</v>
      </c>
      <c r="E36" s="21">
        <v>0.9038139279937286</v>
      </c>
      <c r="F36" s="20">
        <v>91</v>
      </c>
      <c r="G36" s="21">
        <v>0.967644682461549</v>
      </c>
      <c r="H36" s="20">
        <v>93</v>
      </c>
      <c r="I36" s="2" t="str">
        <f t="shared" si="0"/>
        <v>Dimension, crushed and broken stone</v>
      </c>
      <c r="K36" s="27">
        <v>26</v>
      </c>
      <c r="L36" s="23" t="str">
        <f t="shared" si="1"/>
        <v>Water supply and sewerage systems</v>
      </c>
      <c r="M36" s="24">
        <f t="shared" si="2"/>
        <v>257</v>
      </c>
      <c r="N36" s="25">
        <f t="shared" si="3"/>
        <v>-231</v>
      </c>
      <c r="O36" s="24">
        <f t="shared" si="4"/>
        <v>222</v>
      </c>
      <c r="P36" s="25">
        <f t="shared" si="5"/>
        <v>-196</v>
      </c>
    </row>
    <row r="37" spans="1:16" ht="12.75">
      <c r="A37" s="20">
        <v>90002</v>
      </c>
      <c r="B37" s="20" t="s">
        <v>80</v>
      </c>
      <c r="C37" s="21">
        <v>-0.22097745449586195</v>
      </c>
      <c r="D37" s="20">
        <v>478</v>
      </c>
      <c r="E37" s="21">
        <v>0.9110899296313203</v>
      </c>
      <c r="F37" s="20">
        <v>87</v>
      </c>
      <c r="G37" s="21">
        <v>1.1034038625028233</v>
      </c>
      <c r="H37" s="20">
        <v>80</v>
      </c>
      <c r="I37" s="2" t="str">
        <f t="shared" si="0"/>
        <v>Sand and gravel</v>
      </c>
      <c r="K37" s="27">
        <v>27</v>
      </c>
      <c r="L37" s="23" t="str">
        <f t="shared" si="1"/>
        <v>Insurance carriers</v>
      </c>
      <c r="M37" s="24">
        <f t="shared" si="2"/>
        <v>40</v>
      </c>
      <c r="N37" s="25">
        <f t="shared" si="3"/>
        <v>-13</v>
      </c>
      <c r="O37" s="24">
        <f t="shared" si="4"/>
        <v>39</v>
      </c>
      <c r="P37" s="25">
        <f t="shared" si="5"/>
        <v>-12</v>
      </c>
    </row>
    <row r="38" spans="1:16" ht="12.75">
      <c r="A38" s="20">
        <v>90003</v>
      </c>
      <c r="B38" s="20" t="s">
        <v>83</v>
      </c>
      <c r="C38" s="21">
        <v>-0.2163849150792344</v>
      </c>
      <c r="D38" s="20">
        <v>435</v>
      </c>
      <c r="E38" s="21">
        <v>0.9038139279937286</v>
      </c>
      <c r="F38" s="20">
        <v>91</v>
      </c>
      <c r="G38" s="21">
        <v>0.967644682461549</v>
      </c>
      <c r="H38" s="20">
        <v>93</v>
      </c>
      <c r="I38" s="2" t="str">
        <f t="shared" si="0"/>
        <v>Clay, ceramic, and refractory minerals</v>
      </c>
      <c r="K38" s="27">
        <v>28</v>
      </c>
      <c r="L38" s="23" t="str">
        <f t="shared" si="1"/>
        <v>Telephone, telgraph communications, and communications services n.e.c.</v>
      </c>
      <c r="M38" s="24">
        <f t="shared" si="2"/>
        <v>43</v>
      </c>
      <c r="N38" s="25">
        <f t="shared" si="3"/>
        <v>-15</v>
      </c>
      <c r="O38" s="24">
        <f t="shared" si="4"/>
        <v>43</v>
      </c>
      <c r="P38" s="25">
        <f t="shared" si="5"/>
        <v>-15</v>
      </c>
    </row>
    <row r="39" spans="1:16" ht="12.75">
      <c r="A39" s="20">
        <v>90004</v>
      </c>
      <c r="B39" s="20" t="s">
        <v>85</v>
      </c>
      <c r="C39" s="21">
        <v>-0.2146874343330888</v>
      </c>
      <c r="D39" s="20">
        <v>384</v>
      </c>
      <c r="E39" s="21">
        <v>0.8996920288594262</v>
      </c>
      <c r="F39" s="20">
        <v>162</v>
      </c>
      <c r="G39" s="21">
        <v>0.9611403954386534</v>
      </c>
      <c r="H39" s="20">
        <v>174</v>
      </c>
      <c r="I39" s="2" t="str">
        <f t="shared" si="0"/>
        <v>Nonmetallic mineral services and miscellaneous</v>
      </c>
      <c r="K39" s="27">
        <v>29</v>
      </c>
      <c r="L39" s="23" t="str">
        <f t="shared" si="1"/>
        <v>Other State and local government enterprises</v>
      </c>
      <c r="M39" s="24">
        <f t="shared" si="2"/>
        <v>80</v>
      </c>
      <c r="N39" s="25">
        <f t="shared" si="3"/>
        <v>-51</v>
      </c>
      <c r="O39" s="24">
        <f t="shared" si="4"/>
        <v>75</v>
      </c>
      <c r="P39" s="25">
        <f t="shared" si="5"/>
        <v>-46</v>
      </c>
    </row>
    <row r="40" spans="1:16" ht="12.75">
      <c r="A40" s="20">
        <v>100000</v>
      </c>
      <c r="B40" s="20" t="s">
        <v>88</v>
      </c>
      <c r="C40" s="21">
        <v>-0.1859164420126071</v>
      </c>
      <c r="D40" s="20">
        <v>246</v>
      </c>
      <c r="E40" s="21">
        <v>0.8874159276204794</v>
      </c>
      <c r="F40" s="20">
        <v>190</v>
      </c>
      <c r="G40" s="21">
        <v>0.9221482877773225</v>
      </c>
      <c r="H40" s="20">
        <v>225</v>
      </c>
      <c r="I40" s="2" t="str">
        <f t="shared" si="0"/>
        <v>Chemical and fertilizer minerals</v>
      </c>
      <c r="K40" s="27">
        <v>30</v>
      </c>
      <c r="L40" s="23" t="str">
        <f t="shared" si="1"/>
        <v>Nursing and personal care facilities</v>
      </c>
      <c r="M40" s="24">
        <f t="shared" si="2"/>
        <v>62</v>
      </c>
      <c r="N40" s="25">
        <f t="shared" si="3"/>
        <v>-32</v>
      </c>
      <c r="O40" s="24">
        <f t="shared" si="4"/>
        <v>61</v>
      </c>
      <c r="P40" s="25">
        <f t="shared" si="5"/>
        <v>-31</v>
      </c>
    </row>
    <row r="41" spans="1:16" ht="12.75">
      <c r="A41" s="20">
        <v>110101</v>
      </c>
      <c r="B41" s="20" t="s">
        <v>39</v>
      </c>
      <c r="C41" s="21">
        <v>2.251227031554536</v>
      </c>
      <c r="D41" s="20">
        <v>8</v>
      </c>
      <c r="E41" s="21">
        <v>9.540099675280183</v>
      </c>
      <c r="F41" s="20">
        <v>9</v>
      </c>
      <c r="G41" s="21">
        <v>14.71320966940172</v>
      </c>
      <c r="H41" s="20">
        <v>8</v>
      </c>
      <c r="I41" s="2" t="str">
        <f t="shared" si="0"/>
        <v>New residential 1 unit structures, nonfarm</v>
      </c>
      <c r="K41" s="27">
        <v>31</v>
      </c>
      <c r="L41" s="23" t="str">
        <f t="shared" si="1"/>
        <v>Other amusement and recreation services</v>
      </c>
      <c r="M41" s="24">
        <f t="shared" si="2"/>
        <v>23</v>
      </c>
      <c r="N41" s="25">
        <f t="shared" si="3"/>
        <v>8</v>
      </c>
      <c r="O41" s="24">
        <f t="shared" si="4"/>
        <v>25</v>
      </c>
      <c r="P41" s="25">
        <f t="shared" si="5"/>
        <v>6</v>
      </c>
    </row>
    <row r="42" spans="1:16" ht="12.75">
      <c r="A42" s="20">
        <v>110102</v>
      </c>
      <c r="B42" s="20" t="s">
        <v>93</v>
      </c>
      <c r="C42" s="21">
        <v>-0.12486640997248638</v>
      </c>
      <c r="D42" s="20">
        <v>133</v>
      </c>
      <c r="E42" s="21">
        <v>0.669904336535627</v>
      </c>
      <c r="F42" s="20">
        <v>373</v>
      </c>
      <c r="G42" s="21">
        <v>0.7073078260252668</v>
      </c>
      <c r="H42" s="20">
        <v>386</v>
      </c>
      <c r="I42" s="2" t="str">
        <f t="shared" si="0"/>
        <v>New residential 2-4 unit structures, nonfarm</v>
      </c>
      <c r="K42" s="27">
        <v>32</v>
      </c>
      <c r="L42" s="23" t="str">
        <f t="shared" si="1"/>
        <v>Social services, n.e.c.</v>
      </c>
      <c r="M42" s="24">
        <f t="shared" si="2"/>
        <v>49</v>
      </c>
      <c r="N42" s="25">
        <f t="shared" si="3"/>
        <v>-17</v>
      </c>
      <c r="O42" s="24">
        <f t="shared" si="4"/>
        <v>50</v>
      </c>
      <c r="P42" s="25">
        <f t="shared" si="5"/>
        <v>-18</v>
      </c>
    </row>
    <row r="43" spans="1:16" ht="12.75">
      <c r="A43" s="20">
        <v>110105</v>
      </c>
      <c r="B43" s="20" t="s">
        <v>75</v>
      </c>
      <c r="C43" s="21">
        <v>0.6522249826420466</v>
      </c>
      <c r="D43" s="20">
        <v>24</v>
      </c>
      <c r="E43" s="21">
        <v>3.1597445531150177</v>
      </c>
      <c r="F43" s="20">
        <v>35</v>
      </c>
      <c r="G43" s="21">
        <v>5.306617882421274</v>
      </c>
      <c r="H43" s="20">
        <v>23</v>
      </c>
      <c r="I43" s="2" t="str">
        <f t="shared" si="0"/>
        <v>New additions &amp; alterations, nonfarm, construction</v>
      </c>
      <c r="K43" s="27">
        <v>33</v>
      </c>
      <c r="L43" s="23" t="str">
        <f t="shared" si="1"/>
        <v>Fluid milk</v>
      </c>
      <c r="M43" s="24">
        <f t="shared" si="2"/>
        <v>18</v>
      </c>
      <c r="N43" s="25">
        <f t="shared" si="3"/>
        <v>15</v>
      </c>
      <c r="O43" s="24">
        <f t="shared" si="4"/>
        <v>20</v>
      </c>
      <c r="P43" s="25">
        <f t="shared" si="5"/>
        <v>13</v>
      </c>
    </row>
    <row r="44" spans="1:16" ht="12.75">
      <c r="A44" s="20">
        <v>110108</v>
      </c>
      <c r="B44" s="20" t="s">
        <v>96</v>
      </c>
      <c r="C44" s="21">
        <v>0.07963023042985978</v>
      </c>
      <c r="D44" s="20">
        <v>57</v>
      </c>
      <c r="E44" s="21">
        <v>0.330076801784479</v>
      </c>
      <c r="F44" s="20">
        <v>476</v>
      </c>
      <c r="G44" s="21">
        <v>0.9663664974196626</v>
      </c>
      <c r="H44" s="20">
        <v>152</v>
      </c>
      <c r="I44" s="2" t="str">
        <f t="shared" si="0"/>
        <v>New residential garden and high-rise apartments construction</v>
      </c>
      <c r="K44" s="27">
        <v>34</v>
      </c>
      <c r="L44" s="23" t="str">
        <f t="shared" si="1"/>
        <v>Sausages and other prepared meat products</v>
      </c>
      <c r="M44" s="24">
        <f t="shared" si="2"/>
        <v>24</v>
      </c>
      <c r="N44" s="25">
        <f t="shared" si="3"/>
        <v>10</v>
      </c>
      <c r="O44" s="24">
        <f t="shared" si="4"/>
        <v>27</v>
      </c>
      <c r="P44" s="25">
        <f t="shared" si="5"/>
        <v>7</v>
      </c>
    </row>
    <row r="45" spans="1:16" ht="12.75">
      <c r="A45" s="20">
        <v>110400</v>
      </c>
      <c r="B45" s="20" t="s">
        <v>66</v>
      </c>
      <c r="C45" s="21">
        <v>0.7338881912175497</v>
      </c>
      <c r="D45" s="20">
        <v>20</v>
      </c>
      <c r="E45" s="21">
        <v>3.7198718936291897</v>
      </c>
      <c r="F45" s="20">
        <v>27</v>
      </c>
      <c r="G45" s="21">
        <v>12.402149090983404</v>
      </c>
      <c r="H45" s="20">
        <v>10</v>
      </c>
      <c r="I45" s="2" t="str">
        <f t="shared" si="0"/>
        <v>New highways, bridges, and other horizontal construction</v>
      </c>
      <c r="K45" s="27">
        <v>35</v>
      </c>
      <c r="L45" s="23" t="str">
        <f t="shared" si="1"/>
        <v>Vegetables</v>
      </c>
      <c r="M45" s="24">
        <f t="shared" si="2"/>
        <v>22</v>
      </c>
      <c r="N45" s="25">
        <f t="shared" si="3"/>
        <v>13</v>
      </c>
      <c r="O45" s="24">
        <f t="shared" si="4"/>
        <v>24</v>
      </c>
      <c r="P45" s="25">
        <f t="shared" si="5"/>
        <v>11</v>
      </c>
    </row>
    <row r="46" spans="1:16" ht="12.75">
      <c r="A46" s="20">
        <v>110501</v>
      </c>
      <c r="B46" s="20" t="s">
        <v>99</v>
      </c>
      <c r="C46" s="21">
        <v>-0.1783908950514127</v>
      </c>
      <c r="D46" s="20">
        <v>218</v>
      </c>
      <c r="E46" s="21">
        <v>0.765519582755417</v>
      </c>
      <c r="F46" s="20">
        <v>309</v>
      </c>
      <c r="G46" s="21">
        <v>0.7999024982524596</v>
      </c>
      <c r="H46" s="20">
        <v>334</v>
      </c>
      <c r="I46" s="2" t="str">
        <f t="shared" si="0"/>
        <v>New farm residential construction</v>
      </c>
      <c r="K46" s="27">
        <v>36</v>
      </c>
      <c r="L46" s="23" t="str">
        <f t="shared" si="1"/>
        <v>Drugs</v>
      </c>
      <c r="M46" s="24">
        <f t="shared" si="2"/>
        <v>33</v>
      </c>
      <c r="N46" s="25">
        <f t="shared" si="3"/>
        <v>3</v>
      </c>
      <c r="O46" s="24">
        <f t="shared" si="4"/>
        <v>35</v>
      </c>
      <c r="P46" s="25">
        <f t="shared" si="5"/>
        <v>1</v>
      </c>
    </row>
    <row r="47" spans="1:16" ht="12.75">
      <c r="A47" s="20">
        <v>110601</v>
      </c>
      <c r="B47" s="20" t="s">
        <v>102</v>
      </c>
      <c r="C47" s="21">
        <v>0.12146336149885252</v>
      </c>
      <c r="D47" s="20">
        <v>52</v>
      </c>
      <c r="E47" s="21">
        <v>0.4115620756307842</v>
      </c>
      <c r="F47" s="20">
        <v>458</v>
      </c>
      <c r="G47" s="21">
        <v>0.42709680642626513</v>
      </c>
      <c r="H47" s="20">
        <v>464</v>
      </c>
      <c r="I47" s="2" t="str">
        <f t="shared" si="0"/>
        <v>Petroleum and natural gas well drilling</v>
      </c>
      <c r="K47" s="27">
        <v>37</v>
      </c>
      <c r="L47" s="23" t="str">
        <f t="shared" si="1"/>
        <v>Fruits</v>
      </c>
      <c r="M47" s="24">
        <f t="shared" si="2"/>
        <v>21</v>
      </c>
      <c r="N47" s="25">
        <f t="shared" si="3"/>
        <v>16</v>
      </c>
      <c r="O47" s="24">
        <f t="shared" si="4"/>
        <v>22</v>
      </c>
      <c r="P47" s="25">
        <f t="shared" si="5"/>
        <v>15</v>
      </c>
    </row>
    <row r="48" spans="1:16" ht="12.75">
      <c r="A48" s="20">
        <v>110602</v>
      </c>
      <c r="B48" s="20" t="s">
        <v>103</v>
      </c>
      <c r="C48" s="21">
        <v>-0.17667724719765973</v>
      </c>
      <c r="D48" s="20">
        <v>215</v>
      </c>
      <c r="E48" s="21">
        <v>0.8285763916236123</v>
      </c>
      <c r="F48" s="20">
        <v>263</v>
      </c>
      <c r="G48" s="21">
        <v>0.8723921412812345</v>
      </c>
      <c r="H48" s="20">
        <v>276</v>
      </c>
      <c r="I48" s="2" t="str">
        <f t="shared" si="0"/>
        <v>Petroleum, natural gas, and solid mineral exploration</v>
      </c>
      <c r="K48" s="27">
        <v>38</v>
      </c>
      <c r="L48" s="23" t="str">
        <f t="shared" si="1"/>
        <v>Bottled and canned soft drinks</v>
      </c>
      <c r="M48" s="24">
        <f t="shared" si="2"/>
        <v>50</v>
      </c>
      <c r="N48" s="25">
        <f t="shared" si="3"/>
        <v>-12</v>
      </c>
      <c r="O48" s="24">
        <f t="shared" si="4"/>
        <v>51</v>
      </c>
      <c r="P48" s="25">
        <f t="shared" si="5"/>
        <v>-13</v>
      </c>
    </row>
    <row r="49" spans="1:16" ht="12.75">
      <c r="A49" s="20">
        <v>110603</v>
      </c>
      <c r="B49" s="20" t="s">
        <v>105</v>
      </c>
      <c r="C49" s="21">
        <v>-0.21048463883249882</v>
      </c>
      <c r="D49" s="20">
        <v>354</v>
      </c>
      <c r="E49" s="21">
        <v>0.888132977404859</v>
      </c>
      <c r="F49" s="20">
        <v>189</v>
      </c>
      <c r="G49" s="21">
        <v>0.9402732021241182</v>
      </c>
      <c r="H49" s="20">
        <v>207</v>
      </c>
      <c r="I49" s="2" t="str">
        <f t="shared" si="0"/>
        <v>Access structures for solid mineral development</v>
      </c>
      <c r="K49" s="27">
        <v>39</v>
      </c>
      <c r="L49" s="23" t="str">
        <f t="shared" si="1"/>
        <v>Electronic computers</v>
      </c>
      <c r="M49" s="24">
        <f t="shared" si="2"/>
        <v>54</v>
      </c>
      <c r="N49" s="25">
        <f t="shared" si="3"/>
        <v>-15</v>
      </c>
      <c r="O49" s="24">
        <f t="shared" si="4"/>
        <v>56</v>
      </c>
      <c r="P49" s="25">
        <f t="shared" si="5"/>
        <v>-17</v>
      </c>
    </row>
    <row r="50" spans="1:16" ht="12.75">
      <c r="A50" s="20">
        <v>110800</v>
      </c>
      <c r="B50" s="20" t="s">
        <v>52</v>
      </c>
      <c r="C50" s="21">
        <v>1.5612872657431436</v>
      </c>
      <c r="D50" s="20">
        <v>14</v>
      </c>
      <c r="E50" s="21">
        <v>5.928448489015863</v>
      </c>
      <c r="F50" s="20">
        <v>17</v>
      </c>
      <c r="G50" s="21">
        <v>7.462877020302188</v>
      </c>
      <c r="H50" s="20">
        <v>16</v>
      </c>
      <c r="I50" s="2" t="str">
        <f t="shared" si="0"/>
        <v>New office, industrial and commercial buildings construction</v>
      </c>
      <c r="K50" s="27">
        <v>40</v>
      </c>
      <c r="L50" s="23" t="str">
        <f t="shared" si="1"/>
        <v>Automotive rental and leasing, without drivers</v>
      </c>
      <c r="M50" s="24">
        <f t="shared" si="2"/>
        <v>70</v>
      </c>
      <c r="N50" s="25">
        <f t="shared" si="3"/>
        <v>-30</v>
      </c>
      <c r="O50" s="24">
        <f t="shared" si="4"/>
        <v>68</v>
      </c>
      <c r="P50" s="25">
        <f t="shared" si="5"/>
        <v>-28</v>
      </c>
    </row>
    <row r="51" spans="1:16" ht="12.75">
      <c r="A51" s="20">
        <v>110900</v>
      </c>
      <c r="B51" s="20" t="s">
        <v>37</v>
      </c>
      <c r="C51" s="21">
        <v>2.2661689147975492</v>
      </c>
      <c r="D51" s="20">
        <v>7</v>
      </c>
      <c r="E51" s="21">
        <v>8.026414266725356</v>
      </c>
      <c r="F51" s="20">
        <v>12</v>
      </c>
      <c r="G51" s="21">
        <v>10.93110817636767</v>
      </c>
      <c r="H51" s="20">
        <v>13</v>
      </c>
      <c r="I51" s="2" t="str">
        <f t="shared" si="0"/>
        <v>Other new construction</v>
      </c>
      <c r="K51" s="27">
        <v>41</v>
      </c>
      <c r="L51" s="23" t="str">
        <f t="shared" si="1"/>
        <v>Computer peripheral equipment</v>
      </c>
      <c r="M51" s="24">
        <f t="shared" si="2"/>
        <v>52</v>
      </c>
      <c r="N51" s="25">
        <f t="shared" si="3"/>
        <v>-11</v>
      </c>
      <c r="O51" s="24">
        <f t="shared" si="4"/>
        <v>53</v>
      </c>
      <c r="P51" s="25">
        <f t="shared" si="5"/>
        <v>-12</v>
      </c>
    </row>
    <row r="52" spans="1:16" ht="12.75">
      <c r="A52" s="20">
        <v>120101</v>
      </c>
      <c r="B52" s="20" t="s">
        <v>112</v>
      </c>
      <c r="C52" s="21">
        <v>0.1307274251517442</v>
      </c>
      <c r="D52" s="20">
        <v>49</v>
      </c>
      <c r="E52" s="21">
        <v>0.763842100633037</v>
      </c>
      <c r="F52" s="20">
        <v>310</v>
      </c>
      <c r="G52" s="21">
        <v>1.0293924768622753</v>
      </c>
      <c r="H52" s="20">
        <v>84</v>
      </c>
      <c r="I52" s="2" t="str">
        <f t="shared" si="0"/>
        <v>Maintenance and repair of farm and nonfarm residential structures</v>
      </c>
      <c r="K52" s="27">
        <v>42</v>
      </c>
      <c r="L52" s="23" t="str">
        <f t="shared" si="1"/>
        <v>Hotels</v>
      </c>
      <c r="M52" s="24">
        <f t="shared" si="2"/>
        <v>438</v>
      </c>
      <c r="N52" s="25">
        <f t="shared" si="3"/>
        <v>-396</v>
      </c>
      <c r="O52" s="24">
        <f t="shared" si="4"/>
        <v>426</v>
      </c>
      <c r="P52" s="25">
        <f t="shared" si="5"/>
        <v>-384</v>
      </c>
    </row>
    <row r="53" spans="1:16" ht="12.75">
      <c r="A53" s="20">
        <v>120214</v>
      </c>
      <c r="B53" s="20" t="s">
        <v>115</v>
      </c>
      <c r="C53" s="21">
        <v>0.12077077053624724</v>
      </c>
      <c r="D53" s="20">
        <v>54</v>
      </c>
      <c r="E53" s="21">
        <v>0.41166794543978613</v>
      </c>
      <c r="F53" s="20">
        <v>457</v>
      </c>
      <c r="G53" s="21">
        <v>2.346657226105208</v>
      </c>
      <c r="H53" s="20">
        <v>46</v>
      </c>
      <c r="I53" s="2" t="str">
        <f t="shared" si="0"/>
        <v>Maintenance and repair  of highways &amp; streets</v>
      </c>
      <c r="K53" s="27">
        <v>43</v>
      </c>
      <c r="L53" s="23" t="str">
        <f t="shared" si="1"/>
        <v>Natural, processed, and imitation cheese</v>
      </c>
      <c r="M53" s="24">
        <f t="shared" si="2"/>
        <v>28</v>
      </c>
      <c r="N53" s="25">
        <f t="shared" si="3"/>
        <v>15</v>
      </c>
      <c r="O53" s="24">
        <f t="shared" si="4"/>
        <v>29</v>
      </c>
      <c r="P53" s="25">
        <f t="shared" si="5"/>
        <v>14</v>
      </c>
    </row>
    <row r="54" spans="1:16" ht="12.75">
      <c r="A54" s="20">
        <v>120215</v>
      </c>
      <c r="B54" s="20" t="s">
        <v>118</v>
      </c>
      <c r="C54" s="21">
        <v>-0.2163849150792344</v>
      </c>
      <c r="D54" s="20">
        <v>435</v>
      </c>
      <c r="E54" s="21">
        <v>0.9038139279937286</v>
      </c>
      <c r="F54" s="20">
        <v>91</v>
      </c>
      <c r="G54" s="21">
        <v>0.967644682461549</v>
      </c>
      <c r="H54" s="20">
        <v>93</v>
      </c>
      <c r="I54" s="2" t="str">
        <f t="shared" si="0"/>
        <v>Maintenance and repair of petroleum and natural gas wells</v>
      </c>
      <c r="K54" s="27">
        <v>44</v>
      </c>
      <c r="L54" s="23" t="str">
        <f t="shared" si="1"/>
        <v>Water transportation</v>
      </c>
      <c r="M54" s="24">
        <f t="shared" si="2"/>
        <v>81</v>
      </c>
      <c r="N54" s="25">
        <f t="shared" si="3"/>
        <v>-37</v>
      </c>
      <c r="O54" s="24">
        <f t="shared" si="4"/>
        <v>86</v>
      </c>
      <c r="P54" s="25">
        <f t="shared" si="5"/>
        <v>-42</v>
      </c>
    </row>
    <row r="55" spans="1:16" ht="12.75">
      <c r="A55" s="20">
        <v>120300</v>
      </c>
      <c r="B55" s="20" t="s">
        <v>79</v>
      </c>
      <c r="C55" s="21">
        <v>0.0972265774268342</v>
      </c>
      <c r="D55" s="20">
        <v>55</v>
      </c>
      <c r="E55" s="21">
        <v>0.7896765638931428</v>
      </c>
      <c r="F55" s="20">
        <v>293</v>
      </c>
      <c r="G55" s="21">
        <v>0.8094608989349574</v>
      </c>
      <c r="H55" s="20">
        <v>326</v>
      </c>
      <c r="I55" s="2" t="str">
        <f t="shared" si="0"/>
        <v>Other repair and maintenance construction</v>
      </c>
      <c r="K55" s="27">
        <v>45</v>
      </c>
      <c r="L55" s="23" t="str">
        <f t="shared" si="1"/>
        <v>Local and suburban transit and interurban highway passenger transportation</v>
      </c>
      <c r="M55" s="24">
        <f t="shared" si="2"/>
        <v>408</v>
      </c>
      <c r="N55" s="25">
        <f t="shared" si="3"/>
        <v>-363</v>
      </c>
      <c r="O55" s="24">
        <f t="shared" si="4"/>
        <v>88</v>
      </c>
      <c r="P55" s="25">
        <f t="shared" si="5"/>
        <v>-43</v>
      </c>
    </row>
    <row r="56" spans="1:16" ht="12.75">
      <c r="A56" s="20">
        <v>130100</v>
      </c>
      <c r="B56" s="20" t="s">
        <v>121</v>
      </c>
      <c r="C56" s="21">
        <v>-0.14647819848385338</v>
      </c>
      <c r="D56" s="20">
        <v>154</v>
      </c>
      <c r="E56" s="21">
        <v>0.623758835674928</v>
      </c>
      <c r="F56" s="20">
        <v>395</v>
      </c>
      <c r="G56" s="21">
        <v>0.6785880301605881</v>
      </c>
      <c r="H56" s="20">
        <v>398</v>
      </c>
      <c r="I56" s="2" t="str">
        <f t="shared" si="0"/>
        <v>Guided missiles and space vehicles</v>
      </c>
      <c r="K56" s="27">
        <v>46</v>
      </c>
      <c r="L56" s="23" t="str">
        <f t="shared" si="1"/>
        <v>Shoes, except rubber</v>
      </c>
      <c r="M56" s="24">
        <f t="shared" si="2"/>
        <v>56</v>
      </c>
      <c r="N56" s="25">
        <f t="shared" si="3"/>
        <v>-10</v>
      </c>
      <c r="O56" s="24">
        <f t="shared" si="4"/>
        <v>57</v>
      </c>
      <c r="P56" s="25">
        <f t="shared" si="5"/>
        <v>-11</v>
      </c>
    </row>
    <row r="57" spans="1:16" ht="12.75">
      <c r="A57" s="20">
        <v>130200</v>
      </c>
      <c r="B57" s="20" t="s">
        <v>124</v>
      </c>
      <c r="C57" s="21">
        <v>-0.20280997945930138</v>
      </c>
      <c r="D57" s="20">
        <v>303</v>
      </c>
      <c r="E57" s="21">
        <v>0.8448217421807684</v>
      </c>
      <c r="F57" s="20">
        <v>248</v>
      </c>
      <c r="G57" s="21">
        <v>0.907876759483917</v>
      </c>
      <c r="H57" s="20">
        <v>242</v>
      </c>
      <c r="I57" s="2" t="str">
        <f t="shared" si="0"/>
        <v>Ammunition, except for small arms, n.e.c.</v>
      </c>
      <c r="K57" s="27">
        <v>47</v>
      </c>
      <c r="L57" s="23" t="str">
        <f t="shared" si="1"/>
        <v>Other membership organizations</v>
      </c>
      <c r="M57" s="24">
        <f t="shared" si="2"/>
        <v>230</v>
      </c>
      <c r="N57" s="25">
        <f t="shared" si="3"/>
        <v>-183</v>
      </c>
      <c r="O57" s="24">
        <f t="shared" si="4"/>
        <v>268</v>
      </c>
      <c r="P57" s="25">
        <f t="shared" si="5"/>
        <v>-221</v>
      </c>
    </row>
    <row r="58" spans="1:16" ht="12.75">
      <c r="A58" s="20">
        <v>130300</v>
      </c>
      <c r="B58" s="20" t="s">
        <v>127</v>
      </c>
      <c r="C58" s="21">
        <v>-0.2069343846873521</v>
      </c>
      <c r="D58" s="20">
        <v>333</v>
      </c>
      <c r="E58" s="21">
        <v>0.8580849579787492</v>
      </c>
      <c r="F58" s="20">
        <v>228</v>
      </c>
      <c r="G58" s="21">
        <v>0.9213590097732434</v>
      </c>
      <c r="H58" s="20">
        <v>228</v>
      </c>
      <c r="I58" s="2" t="str">
        <f t="shared" si="0"/>
        <v>Tanks and tank components</v>
      </c>
      <c r="K58" s="27">
        <v>48</v>
      </c>
      <c r="L58" s="23" t="str">
        <f t="shared" si="1"/>
        <v>Construction machinery and equipment</v>
      </c>
      <c r="M58" s="24">
        <f t="shared" si="2"/>
        <v>450</v>
      </c>
      <c r="N58" s="25">
        <f t="shared" si="3"/>
        <v>-402</v>
      </c>
      <c r="O58" s="24">
        <f t="shared" si="4"/>
        <v>455</v>
      </c>
      <c r="P58" s="25">
        <f t="shared" si="5"/>
        <v>-407</v>
      </c>
    </row>
    <row r="59" spans="1:16" ht="12.75">
      <c r="A59" s="20">
        <v>130500</v>
      </c>
      <c r="B59" s="20" t="s">
        <v>129</v>
      </c>
      <c r="C59" s="21">
        <v>-0.20282127128071087</v>
      </c>
      <c r="D59" s="20">
        <v>304</v>
      </c>
      <c r="E59" s="21">
        <v>0.8331023024919081</v>
      </c>
      <c r="F59" s="20">
        <v>258</v>
      </c>
      <c r="G59" s="21">
        <v>0.8965078111716082</v>
      </c>
      <c r="H59" s="20">
        <v>257</v>
      </c>
      <c r="I59" s="2" t="str">
        <f t="shared" si="0"/>
        <v>Small arms</v>
      </c>
      <c r="K59" s="27">
        <v>49</v>
      </c>
      <c r="L59" s="23" t="str">
        <f t="shared" si="1"/>
        <v>Maintenance and repair of farm and nonfarm residential structures</v>
      </c>
      <c r="M59" s="24">
        <f t="shared" si="2"/>
        <v>310</v>
      </c>
      <c r="N59" s="25">
        <f t="shared" si="3"/>
        <v>-261</v>
      </c>
      <c r="O59" s="24">
        <f t="shared" si="4"/>
        <v>84</v>
      </c>
      <c r="P59" s="25">
        <f t="shared" si="5"/>
        <v>-35</v>
      </c>
    </row>
    <row r="60" spans="1:16" ht="12.75">
      <c r="A60" s="20">
        <v>130600</v>
      </c>
      <c r="B60" s="20" t="s">
        <v>130</v>
      </c>
      <c r="C60" s="21">
        <v>-0.20643789670015295</v>
      </c>
      <c r="D60" s="20">
        <v>331</v>
      </c>
      <c r="E60" s="21">
        <v>0.8504853071007041</v>
      </c>
      <c r="F60" s="20">
        <v>238</v>
      </c>
      <c r="G60" s="21">
        <v>0.9144967820033861</v>
      </c>
      <c r="H60" s="20">
        <v>234</v>
      </c>
      <c r="I60" s="2" t="str">
        <f t="shared" si="0"/>
        <v>Small arms ammunition</v>
      </c>
      <c r="K60" s="27">
        <v>50</v>
      </c>
      <c r="L60" s="23" t="str">
        <f t="shared" si="1"/>
        <v>Food preparations, n.e.c.</v>
      </c>
      <c r="M60" s="24">
        <f t="shared" si="2"/>
        <v>16</v>
      </c>
      <c r="N60" s="25">
        <f t="shared" si="3"/>
        <v>34</v>
      </c>
      <c r="O60" s="24">
        <f t="shared" si="4"/>
        <v>19</v>
      </c>
      <c r="P60" s="25">
        <f t="shared" si="5"/>
        <v>31</v>
      </c>
    </row>
    <row r="61" spans="1:9" ht="12.75">
      <c r="A61" s="20">
        <v>130700</v>
      </c>
      <c r="B61" s="20" t="s">
        <v>132</v>
      </c>
      <c r="C61" s="21">
        <v>-0.21020184326790753</v>
      </c>
      <c r="D61" s="20">
        <v>351</v>
      </c>
      <c r="E61" s="21">
        <v>0.8707220553194004</v>
      </c>
      <c r="F61" s="20">
        <v>215</v>
      </c>
      <c r="G61" s="21">
        <v>0.9345067677419592</v>
      </c>
      <c r="H61" s="20">
        <v>212</v>
      </c>
      <c r="I61" s="2" t="str">
        <f t="shared" si="0"/>
        <v>Ordnance and accessories, n.e.c.</v>
      </c>
    </row>
    <row r="62" spans="1:9" ht="12.75">
      <c r="A62" s="20">
        <v>140101</v>
      </c>
      <c r="B62" s="20" t="s">
        <v>48</v>
      </c>
      <c r="C62" s="21">
        <v>1.686150742046207</v>
      </c>
      <c r="D62" s="20">
        <v>12</v>
      </c>
      <c r="E62" s="21">
        <v>16.41744395350766</v>
      </c>
      <c r="F62" s="20">
        <v>6</v>
      </c>
      <c r="G62" s="21">
        <v>16.460272649529017</v>
      </c>
      <c r="H62" s="20">
        <v>7</v>
      </c>
      <c r="I62" s="2" t="str">
        <f t="shared" si="0"/>
        <v>Meat packing plants</v>
      </c>
    </row>
    <row r="63" spans="1:9" ht="12.75">
      <c r="A63" s="20">
        <v>140102</v>
      </c>
      <c r="B63" s="20" t="s">
        <v>97</v>
      </c>
      <c r="C63" s="21">
        <v>0.3661127065788599</v>
      </c>
      <c r="D63" s="20">
        <v>34</v>
      </c>
      <c r="E63" s="21">
        <v>4.081653324616764</v>
      </c>
      <c r="F63" s="20">
        <v>24</v>
      </c>
      <c r="G63" s="21">
        <v>4.083634190390007</v>
      </c>
      <c r="H63" s="20">
        <v>27</v>
      </c>
      <c r="I63" s="2" t="str">
        <f t="shared" si="0"/>
        <v>Sausages and other prepared meat products</v>
      </c>
    </row>
    <row r="64" spans="1:9" ht="12.75">
      <c r="A64" s="20">
        <v>140105</v>
      </c>
      <c r="B64" s="20" t="s">
        <v>69</v>
      </c>
      <c r="C64" s="21">
        <v>0.7088283420601833</v>
      </c>
      <c r="D64" s="20">
        <v>21</v>
      </c>
      <c r="E64" s="21">
        <v>7.165208034097616</v>
      </c>
      <c r="F64" s="20">
        <v>14</v>
      </c>
      <c r="G64" s="21">
        <v>7.16933474490191</v>
      </c>
      <c r="H64" s="20">
        <v>17</v>
      </c>
      <c r="I64" s="2" t="str">
        <f t="shared" si="0"/>
        <v>Poultry slaughtering and processing</v>
      </c>
    </row>
    <row r="65" spans="1:9" ht="12.75">
      <c r="A65" s="20">
        <v>140200</v>
      </c>
      <c r="B65" s="20" t="s">
        <v>133</v>
      </c>
      <c r="C65" s="21">
        <v>-0.1860310417278517</v>
      </c>
      <c r="D65" s="20">
        <v>247</v>
      </c>
      <c r="E65" s="21">
        <v>0.7616266218916647</v>
      </c>
      <c r="F65" s="20">
        <v>311</v>
      </c>
      <c r="G65" s="21">
        <v>0.8219841045406839</v>
      </c>
      <c r="H65" s="20">
        <v>317</v>
      </c>
      <c r="I65" s="2" t="str">
        <f t="shared" si="0"/>
        <v>Creamery butter</v>
      </c>
    </row>
    <row r="66" spans="1:9" ht="12.75">
      <c r="A66" s="20">
        <v>140300</v>
      </c>
      <c r="B66" s="20" t="s">
        <v>117</v>
      </c>
      <c r="C66" s="21">
        <v>0.17095602300413607</v>
      </c>
      <c r="D66" s="20">
        <v>43</v>
      </c>
      <c r="E66" s="21">
        <v>3.62324412373651</v>
      </c>
      <c r="F66" s="20">
        <v>28</v>
      </c>
      <c r="G66" s="21">
        <v>3.630020576968227</v>
      </c>
      <c r="H66" s="20">
        <v>29</v>
      </c>
      <c r="I66" s="2" t="str">
        <f t="shared" si="0"/>
        <v>Natural, processed, and imitation cheese</v>
      </c>
    </row>
    <row r="67" spans="1:9" ht="12.75">
      <c r="A67" s="20">
        <v>140400</v>
      </c>
      <c r="B67" s="20" t="s">
        <v>134</v>
      </c>
      <c r="C67" s="21">
        <v>-0.09597207352099053</v>
      </c>
      <c r="D67" s="20">
        <v>113</v>
      </c>
      <c r="E67" s="21">
        <v>0.8794411033028283</v>
      </c>
      <c r="F67" s="20">
        <v>200</v>
      </c>
      <c r="G67" s="21">
        <v>0.9040749758463441</v>
      </c>
      <c r="H67" s="20">
        <v>250</v>
      </c>
      <c r="I67" s="2" t="str">
        <f t="shared" si="0"/>
        <v>Dry, condensed, and evaporated dairy products</v>
      </c>
    </row>
    <row r="68" spans="1:9" ht="12.75">
      <c r="A68" s="20">
        <v>140500</v>
      </c>
      <c r="B68" s="20" t="s">
        <v>135</v>
      </c>
      <c r="C68" s="21">
        <v>-0.13900847034821712</v>
      </c>
      <c r="D68" s="20">
        <v>145</v>
      </c>
      <c r="E68" s="21">
        <v>0.593555403206427</v>
      </c>
      <c r="F68" s="20">
        <v>412</v>
      </c>
      <c r="G68" s="21">
        <v>0.6453791891763881</v>
      </c>
      <c r="H68" s="20">
        <v>415</v>
      </c>
      <c r="I68" s="2" t="str">
        <f t="shared" si="0"/>
        <v>Ice cream and frozen desserts</v>
      </c>
    </row>
    <row r="69" spans="1:9" ht="12.75">
      <c r="A69" s="20">
        <v>140600</v>
      </c>
      <c r="B69" s="20" t="s">
        <v>95</v>
      </c>
      <c r="C69" s="21">
        <v>0.3678176145902825</v>
      </c>
      <c r="D69" s="20">
        <v>33</v>
      </c>
      <c r="E69" s="21">
        <v>5.7923940321398995</v>
      </c>
      <c r="F69" s="20">
        <v>18</v>
      </c>
      <c r="G69" s="21">
        <v>5.811931816819595</v>
      </c>
      <c r="H69" s="20">
        <v>20</v>
      </c>
      <c r="I69" s="2" t="str">
        <f t="shared" si="0"/>
        <v>Fluid milk</v>
      </c>
    </row>
    <row r="70" spans="1:9" ht="12.75">
      <c r="A70" s="20">
        <v>140700</v>
      </c>
      <c r="B70" s="20" t="s">
        <v>136</v>
      </c>
      <c r="C70" s="21">
        <v>-0.15896044190981265</v>
      </c>
      <c r="D70" s="20">
        <v>178</v>
      </c>
      <c r="E70" s="21">
        <v>0.7573861221990607</v>
      </c>
      <c r="F70" s="20">
        <v>317</v>
      </c>
      <c r="G70" s="21">
        <v>0.8116418718172932</v>
      </c>
      <c r="H70" s="20">
        <v>324</v>
      </c>
      <c r="I70" s="2" t="str">
        <f t="shared" si="0"/>
        <v>Canned and cured fish and seafoods</v>
      </c>
    </row>
    <row r="71" spans="1:9" ht="12.75">
      <c r="A71" s="20">
        <v>140800</v>
      </c>
      <c r="B71" s="20" t="s">
        <v>137</v>
      </c>
      <c r="C71" s="21">
        <v>-0.10813912161451508</v>
      </c>
      <c r="D71" s="20">
        <v>120</v>
      </c>
      <c r="E71" s="21">
        <v>0.3888476607568246</v>
      </c>
      <c r="F71" s="20">
        <v>463</v>
      </c>
      <c r="G71" s="21">
        <v>0.4591162187953219</v>
      </c>
      <c r="H71" s="20">
        <v>458</v>
      </c>
      <c r="I71" s="2" t="str">
        <f t="shared" si="0"/>
        <v>Canned specialties</v>
      </c>
    </row>
    <row r="72" spans="1:9" ht="12.75">
      <c r="A72" s="20">
        <v>140900</v>
      </c>
      <c r="B72" s="20" t="s">
        <v>138</v>
      </c>
      <c r="C72" s="21">
        <v>0.0742563631341149</v>
      </c>
      <c r="D72" s="20">
        <v>58</v>
      </c>
      <c r="E72" s="21">
        <v>0.9124833196647083</v>
      </c>
      <c r="F72" s="20">
        <v>86</v>
      </c>
      <c r="G72" s="21">
        <v>0.9168672947643175</v>
      </c>
      <c r="H72" s="20">
        <v>231</v>
      </c>
      <c r="I72" s="2" t="str">
        <f t="shared" si="0"/>
        <v>Canned fruits, vegetables, preserves, jams, and jellies</v>
      </c>
    </row>
    <row r="73" spans="1:9" ht="12.75">
      <c r="A73" s="20">
        <v>141000</v>
      </c>
      <c r="B73" s="20" t="s">
        <v>139</v>
      </c>
      <c r="C73" s="21">
        <v>-0.18967645084920184</v>
      </c>
      <c r="D73" s="20">
        <v>259</v>
      </c>
      <c r="E73" s="21">
        <v>0.7696428778776218</v>
      </c>
      <c r="F73" s="20">
        <v>307</v>
      </c>
      <c r="G73" s="21">
        <v>0.8345173283963148</v>
      </c>
      <c r="H73" s="20">
        <v>306</v>
      </c>
      <c r="I73" s="2" t="str">
        <f t="shared" si="0"/>
        <v>Dehydrated fruits, vegetables, and soups</v>
      </c>
    </row>
    <row r="74" spans="1:9" ht="12.75">
      <c r="A74" s="20">
        <v>141100</v>
      </c>
      <c r="B74" s="20" t="s">
        <v>140</v>
      </c>
      <c r="C74" s="21">
        <v>-0.13333238866499528</v>
      </c>
      <c r="D74" s="20">
        <v>144</v>
      </c>
      <c r="E74" s="21">
        <v>0.5847104051652025</v>
      </c>
      <c r="F74" s="20">
        <v>416</v>
      </c>
      <c r="G74" s="21">
        <v>0.6436996896800719</v>
      </c>
      <c r="H74" s="20">
        <v>416</v>
      </c>
      <c r="I74" s="2" t="str">
        <f t="shared" si="0"/>
        <v>Pickles, sauces, and salad dressings</v>
      </c>
    </row>
    <row r="75" spans="1:9" ht="12.75">
      <c r="A75" s="20">
        <v>141200</v>
      </c>
      <c r="B75" s="20" t="s">
        <v>141</v>
      </c>
      <c r="C75" s="21">
        <v>-0.15231143573416897</v>
      </c>
      <c r="D75" s="20">
        <v>162</v>
      </c>
      <c r="E75" s="21">
        <v>0.7446757701524203</v>
      </c>
      <c r="F75" s="20">
        <v>330</v>
      </c>
      <c r="G75" s="21">
        <v>0.8002911985556582</v>
      </c>
      <c r="H75" s="20">
        <v>333</v>
      </c>
      <c r="I75" s="2" t="str">
        <f aca="true" t="shared" si="6" ref="I75:I138">+B75</f>
        <v>Prepared fresh or frozen fish and seafoods</v>
      </c>
    </row>
    <row r="76" spans="1:9" ht="12.75">
      <c r="A76" s="20">
        <v>141301</v>
      </c>
      <c r="B76" s="20" t="s">
        <v>142</v>
      </c>
      <c r="C76" s="21">
        <v>0.009899094263669847</v>
      </c>
      <c r="D76" s="20">
        <v>70</v>
      </c>
      <c r="E76" s="21">
        <v>0.7008032469729969</v>
      </c>
      <c r="F76" s="20">
        <v>355</v>
      </c>
      <c r="G76" s="21">
        <v>0.7198326635221505</v>
      </c>
      <c r="H76" s="20">
        <v>379</v>
      </c>
      <c r="I76" s="2" t="str">
        <f t="shared" si="6"/>
        <v>Frozen fruits, fruit juices, and vegetables</v>
      </c>
    </row>
    <row r="77" spans="1:9" ht="12.75">
      <c r="A77" s="20">
        <v>141302</v>
      </c>
      <c r="B77" s="20" t="s">
        <v>143</v>
      </c>
      <c r="C77" s="21">
        <v>0.042831998587163564</v>
      </c>
      <c r="D77" s="20">
        <v>64</v>
      </c>
      <c r="E77" s="21">
        <v>1.0457186801568032</v>
      </c>
      <c r="F77" s="20">
        <v>78</v>
      </c>
      <c r="G77" s="21">
        <v>1.0525144214215163</v>
      </c>
      <c r="H77" s="20">
        <v>81</v>
      </c>
      <c r="I77" s="2" t="str">
        <f t="shared" si="6"/>
        <v>Frozen specialties, n.e.c.</v>
      </c>
    </row>
    <row r="78" spans="1:9" ht="12.75">
      <c r="A78" s="20">
        <v>141401</v>
      </c>
      <c r="B78" s="20" t="s">
        <v>144</v>
      </c>
      <c r="C78" s="21">
        <v>-0.18250618541511787</v>
      </c>
      <c r="D78" s="20">
        <v>230</v>
      </c>
      <c r="E78" s="21">
        <v>0.8393352154071273</v>
      </c>
      <c r="F78" s="20">
        <v>253</v>
      </c>
      <c r="G78" s="21">
        <v>0.8986488138435521</v>
      </c>
      <c r="H78" s="20">
        <v>256</v>
      </c>
      <c r="I78" s="2" t="str">
        <f t="shared" si="6"/>
        <v>Flour and other grain mill products</v>
      </c>
    </row>
    <row r="79" spans="1:9" ht="12.75">
      <c r="A79" s="20">
        <v>141402</v>
      </c>
      <c r="B79" s="20" t="s">
        <v>145</v>
      </c>
      <c r="C79" s="21">
        <v>-0.013910336977207283</v>
      </c>
      <c r="D79" s="20">
        <v>81</v>
      </c>
      <c r="E79" s="21">
        <v>2.6149681116116543</v>
      </c>
      <c r="F79" s="20">
        <v>42</v>
      </c>
      <c r="G79" s="21">
        <v>2.621729617509954</v>
      </c>
      <c r="H79" s="20">
        <v>44</v>
      </c>
      <c r="I79" s="2" t="str">
        <f t="shared" si="6"/>
        <v>Cereal breakfast foods</v>
      </c>
    </row>
    <row r="80" spans="1:9" ht="12.75">
      <c r="A80" s="20">
        <v>141403</v>
      </c>
      <c r="B80" s="20" t="s">
        <v>146</v>
      </c>
      <c r="C80" s="21">
        <v>-0.06638199195831422</v>
      </c>
      <c r="D80" s="20">
        <v>99</v>
      </c>
      <c r="E80" s="21">
        <v>2.2490391036760293</v>
      </c>
      <c r="F80" s="20">
        <v>46</v>
      </c>
      <c r="G80" s="21">
        <v>2.2611909259555145</v>
      </c>
      <c r="H80" s="20">
        <v>48</v>
      </c>
      <c r="I80" s="2" t="str">
        <f t="shared" si="6"/>
        <v>Prepared flour mixes and doughs</v>
      </c>
    </row>
    <row r="81" spans="1:9" ht="12.75">
      <c r="A81" s="20">
        <v>141501</v>
      </c>
      <c r="B81" s="20" t="s">
        <v>147</v>
      </c>
      <c r="C81" s="21">
        <v>0.029486664860370188</v>
      </c>
      <c r="D81" s="20">
        <v>68</v>
      </c>
      <c r="E81" s="21">
        <v>1.709320714512329</v>
      </c>
      <c r="F81" s="20">
        <v>53</v>
      </c>
      <c r="G81" s="21">
        <v>1.7149616919544635</v>
      </c>
      <c r="H81" s="20">
        <v>54</v>
      </c>
      <c r="I81" s="2" t="str">
        <f t="shared" si="6"/>
        <v>Dog and cat food</v>
      </c>
    </row>
    <row r="82" spans="1:9" ht="12.75">
      <c r="A82" s="20">
        <v>141502</v>
      </c>
      <c r="B82" s="20" t="s">
        <v>148</v>
      </c>
      <c r="C82" s="21">
        <v>-0.1747369930534496</v>
      </c>
      <c r="D82" s="20">
        <v>206</v>
      </c>
      <c r="E82" s="21">
        <v>0.7066078408765948</v>
      </c>
      <c r="F82" s="20">
        <v>352</v>
      </c>
      <c r="G82" s="21">
        <v>0.7707746270848842</v>
      </c>
      <c r="H82" s="20">
        <v>352</v>
      </c>
      <c r="I82" s="2" t="str">
        <f t="shared" si="6"/>
        <v>Prepared feeds, n.e.c.</v>
      </c>
    </row>
    <row r="83" spans="1:9" ht="12.75">
      <c r="A83" s="20">
        <v>141600</v>
      </c>
      <c r="B83" s="20" t="s">
        <v>149</v>
      </c>
      <c r="C83" s="21">
        <v>-0.17374051687357592</v>
      </c>
      <c r="D83" s="20">
        <v>203</v>
      </c>
      <c r="E83" s="21">
        <v>0.9428989191362064</v>
      </c>
      <c r="F83" s="20">
        <v>84</v>
      </c>
      <c r="G83" s="21">
        <v>0.9941595350978293</v>
      </c>
      <c r="H83" s="20">
        <v>85</v>
      </c>
      <c r="I83" s="2" t="str">
        <f t="shared" si="6"/>
        <v>Rice milling</v>
      </c>
    </row>
    <row r="84" spans="1:9" ht="12.75">
      <c r="A84" s="20">
        <v>141700</v>
      </c>
      <c r="B84" s="20" t="s">
        <v>150</v>
      </c>
      <c r="C84" s="21">
        <v>-0.18506872608991734</v>
      </c>
      <c r="D84" s="20">
        <v>240</v>
      </c>
      <c r="E84" s="21">
        <v>0.7557595721009198</v>
      </c>
      <c r="F84" s="20">
        <v>320</v>
      </c>
      <c r="G84" s="21">
        <v>0.8186038226102703</v>
      </c>
      <c r="H84" s="20">
        <v>319</v>
      </c>
      <c r="I84" s="2" t="str">
        <f t="shared" si="6"/>
        <v>Wet corn milling</v>
      </c>
    </row>
    <row r="85" spans="1:9" ht="12.75">
      <c r="A85" s="20">
        <v>141801</v>
      </c>
      <c r="B85" s="20" t="s">
        <v>151</v>
      </c>
      <c r="C85" s="21">
        <v>0.04431527316103007</v>
      </c>
      <c r="D85" s="20">
        <v>63</v>
      </c>
      <c r="E85" s="21">
        <v>1.9162201605072742</v>
      </c>
      <c r="F85" s="20">
        <v>51</v>
      </c>
      <c r="G85" s="21">
        <v>1.9202755025233385</v>
      </c>
      <c r="H85" s="20">
        <v>52</v>
      </c>
      <c r="I85" s="2" t="str">
        <f t="shared" si="6"/>
        <v>Bread, cake, and related products</v>
      </c>
    </row>
    <row r="86" spans="1:9" ht="12.75">
      <c r="A86" s="20">
        <v>141802</v>
      </c>
      <c r="B86" s="20" t="s">
        <v>152</v>
      </c>
      <c r="C86" s="21">
        <v>-0.09604844690683817</v>
      </c>
      <c r="D86" s="20">
        <v>114</v>
      </c>
      <c r="E86" s="21">
        <v>0.7488803544871089</v>
      </c>
      <c r="F86" s="20">
        <v>326</v>
      </c>
      <c r="G86" s="21">
        <v>0.7853642700237196</v>
      </c>
      <c r="H86" s="20">
        <v>343</v>
      </c>
      <c r="I86" s="2" t="str">
        <f t="shared" si="6"/>
        <v>Cookies and crackers</v>
      </c>
    </row>
    <row r="87" spans="1:9" ht="12.75">
      <c r="A87" s="20">
        <v>141803</v>
      </c>
      <c r="B87" s="20" t="s">
        <v>153</v>
      </c>
      <c r="C87" s="21">
        <v>-0.15521356494166957</v>
      </c>
      <c r="D87" s="20">
        <v>167</v>
      </c>
      <c r="E87" s="21">
        <v>0.5867343193924005</v>
      </c>
      <c r="F87" s="20">
        <v>415</v>
      </c>
      <c r="G87" s="21">
        <v>0.654991558461482</v>
      </c>
      <c r="H87" s="20">
        <v>410</v>
      </c>
      <c r="I87" s="2" t="str">
        <f t="shared" si="6"/>
        <v>Frozen bakery products, except bread</v>
      </c>
    </row>
    <row r="88" spans="1:9" ht="12.75">
      <c r="A88" s="20">
        <v>141900</v>
      </c>
      <c r="B88" s="20" t="s">
        <v>154</v>
      </c>
      <c r="C88" s="21">
        <v>-0.11050430314260538</v>
      </c>
      <c r="D88" s="20">
        <v>122</v>
      </c>
      <c r="E88" s="21">
        <v>2.1711205345657025</v>
      </c>
      <c r="F88" s="20">
        <v>48</v>
      </c>
      <c r="G88" s="21">
        <v>2.187680148313887</v>
      </c>
      <c r="H88" s="20">
        <v>49</v>
      </c>
      <c r="I88" s="2" t="str">
        <f t="shared" si="6"/>
        <v>Sugar</v>
      </c>
    </row>
    <row r="89" spans="1:9" ht="12.75">
      <c r="A89" s="20">
        <v>142002</v>
      </c>
      <c r="B89" s="20" t="s">
        <v>155</v>
      </c>
      <c r="C89" s="21">
        <v>-0.1972101934134606</v>
      </c>
      <c r="D89" s="20">
        <v>286</v>
      </c>
      <c r="E89" s="21">
        <v>0.7615578788012141</v>
      </c>
      <c r="F89" s="20">
        <v>313</v>
      </c>
      <c r="G89" s="21">
        <v>0.8294701149318408</v>
      </c>
      <c r="H89" s="20">
        <v>310</v>
      </c>
      <c r="I89" s="2" t="str">
        <f t="shared" si="6"/>
        <v>Chocolate and cocoa products</v>
      </c>
    </row>
    <row r="90" spans="1:9" ht="12.75">
      <c r="A90" s="20">
        <v>142004</v>
      </c>
      <c r="B90" s="20" t="s">
        <v>156</v>
      </c>
      <c r="C90" s="21">
        <v>-0.14643980293720563</v>
      </c>
      <c r="D90" s="20">
        <v>153</v>
      </c>
      <c r="E90" s="21">
        <v>3.3185241059126938</v>
      </c>
      <c r="F90" s="20">
        <v>31</v>
      </c>
      <c r="G90" s="21">
        <v>3.3321702112696747</v>
      </c>
      <c r="H90" s="20">
        <v>33</v>
      </c>
      <c r="I90" s="2" t="str">
        <f t="shared" si="6"/>
        <v>Salted and roasted nuts and seeds</v>
      </c>
    </row>
    <row r="91" spans="1:9" ht="12.75">
      <c r="A91" s="20">
        <v>142005</v>
      </c>
      <c r="B91" s="20" t="s">
        <v>157</v>
      </c>
      <c r="C91" s="21">
        <v>0.05862704014552654</v>
      </c>
      <c r="D91" s="20">
        <v>62</v>
      </c>
      <c r="E91" s="21">
        <v>2.745562105465459</v>
      </c>
      <c r="F91" s="20">
        <v>39</v>
      </c>
      <c r="G91" s="21">
        <v>2.747186272430953</v>
      </c>
      <c r="H91" s="20">
        <v>42</v>
      </c>
      <c r="I91" s="2" t="str">
        <f t="shared" si="6"/>
        <v>Candy and other confectionery products</v>
      </c>
    </row>
    <row r="92" spans="1:9" ht="12.75">
      <c r="A92" s="20">
        <v>142101</v>
      </c>
      <c r="B92" s="20" t="s">
        <v>158</v>
      </c>
      <c r="C92" s="21">
        <v>0.027642330981191284</v>
      </c>
      <c r="D92" s="20">
        <v>69</v>
      </c>
      <c r="E92" s="21">
        <v>1.1857572708283703</v>
      </c>
      <c r="F92" s="20">
        <v>71</v>
      </c>
      <c r="G92" s="21">
        <v>1.1897622685744902</v>
      </c>
      <c r="H92" s="20">
        <v>72</v>
      </c>
      <c r="I92" s="2" t="str">
        <f t="shared" si="6"/>
        <v>Malt beverages</v>
      </c>
    </row>
    <row r="93" spans="1:9" ht="12.75">
      <c r="A93" s="20">
        <v>142102</v>
      </c>
      <c r="B93" s="20" t="s">
        <v>159</v>
      </c>
      <c r="C93" s="21">
        <v>-0.2163849150792344</v>
      </c>
      <c r="D93" s="20">
        <v>435</v>
      </c>
      <c r="E93" s="21">
        <v>0.9038139279937286</v>
      </c>
      <c r="F93" s="20">
        <v>91</v>
      </c>
      <c r="G93" s="21">
        <v>0.967644682461549</v>
      </c>
      <c r="H93" s="20">
        <v>93</v>
      </c>
      <c r="I93" s="2" t="str">
        <f t="shared" si="6"/>
        <v>Malt</v>
      </c>
    </row>
    <row r="94" spans="1:9" ht="12.75">
      <c r="A94" s="20">
        <v>142103</v>
      </c>
      <c r="B94" s="20" t="s">
        <v>160</v>
      </c>
      <c r="C94" s="21">
        <v>-0.05927970155120861</v>
      </c>
      <c r="D94" s="20">
        <v>98</v>
      </c>
      <c r="E94" s="21">
        <v>0.5254651711107453</v>
      </c>
      <c r="F94" s="20">
        <v>442</v>
      </c>
      <c r="G94" s="21">
        <v>0.5632039668259871</v>
      </c>
      <c r="H94" s="20">
        <v>444</v>
      </c>
      <c r="I94" s="2" t="str">
        <f t="shared" si="6"/>
        <v>Wines, brandy, and brandy spirits</v>
      </c>
    </row>
    <row r="95" spans="1:9" ht="12.75">
      <c r="A95" s="20">
        <v>142104</v>
      </c>
      <c r="B95" s="20" t="s">
        <v>161</v>
      </c>
      <c r="C95" s="21">
        <v>-0.1555859831454999</v>
      </c>
      <c r="D95" s="20">
        <v>168</v>
      </c>
      <c r="E95" s="21">
        <v>1.5825266972823242</v>
      </c>
      <c r="F95" s="20">
        <v>55</v>
      </c>
      <c r="G95" s="21">
        <v>1.6087896785898224</v>
      </c>
      <c r="H95" s="20">
        <v>55</v>
      </c>
      <c r="I95" s="2" t="str">
        <f t="shared" si="6"/>
        <v>Distilled and blended liquors</v>
      </c>
    </row>
    <row r="96" spans="1:9" ht="12.75">
      <c r="A96" s="20">
        <v>142200</v>
      </c>
      <c r="B96" s="20" t="s">
        <v>104</v>
      </c>
      <c r="C96" s="21">
        <v>0.25451442667627244</v>
      </c>
      <c r="D96" s="20">
        <v>38</v>
      </c>
      <c r="E96" s="21">
        <v>1.9258873824331997</v>
      </c>
      <c r="F96" s="20">
        <v>50</v>
      </c>
      <c r="G96" s="21">
        <v>1.9350753396362637</v>
      </c>
      <c r="H96" s="20">
        <v>51</v>
      </c>
      <c r="I96" s="2" t="str">
        <f t="shared" si="6"/>
        <v>Bottled and canned soft drinks</v>
      </c>
    </row>
    <row r="97" spans="1:9" ht="12.75">
      <c r="A97" s="20">
        <v>142300</v>
      </c>
      <c r="B97" s="20" t="s">
        <v>162</v>
      </c>
      <c r="C97" s="21">
        <v>-0.17169494404675803</v>
      </c>
      <c r="D97" s="20">
        <v>197</v>
      </c>
      <c r="E97" s="21">
        <v>0.48878988083773106</v>
      </c>
      <c r="F97" s="20">
        <v>445</v>
      </c>
      <c r="G97" s="21">
        <v>0.5741621393592915</v>
      </c>
      <c r="H97" s="20">
        <v>442</v>
      </c>
      <c r="I97" s="2" t="str">
        <f t="shared" si="6"/>
        <v>Flavoring extracts and flavoring syrups, n.e.c.</v>
      </c>
    </row>
    <row r="98" spans="1:9" ht="12.75">
      <c r="A98" s="20">
        <v>142400</v>
      </c>
      <c r="B98" s="20" t="s">
        <v>163</v>
      </c>
      <c r="C98" s="21">
        <v>-0.2163849150792344</v>
      </c>
      <c r="D98" s="20">
        <v>435</v>
      </c>
      <c r="E98" s="21">
        <v>0.9038139279937286</v>
      </c>
      <c r="F98" s="20">
        <v>91</v>
      </c>
      <c r="G98" s="21">
        <v>0.967644682461549</v>
      </c>
      <c r="H98" s="20">
        <v>93</v>
      </c>
      <c r="I98" s="2" t="str">
        <f t="shared" si="6"/>
        <v>Cottonseed oil mills</v>
      </c>
    </row>
    <row r="99" spans="1:9" ht="12.75">
      <c r="A99" s="20">
        <v>142500</v>
      </c>
      <c r="B99" s="20" t="s">
        <v>164</v>
      </c>
      <c r="C99" s="21">
        <v>-0.21465578308479608</v>
      </c>
      <c r="D99" s="20">
        <v>383</v>
      </c>
      <c r="E99" s="21">
        <v>0.8995009223534152</v>
      </c>
      <c r="F99" s="20">
        <v>163</v>
      </c>
      <c r="G99" s="21">
        <v>0.9632737697036277</v>
      </c>
      <c r="H99" s="20">
        <v>163</v>
      </c>
      <c r="I99" s="2" t="str">
        <f t="shared" si="6"/>
        <v>Soybean oil mills</v>
      </c>
    </row>
    <row r="100" spans="1:9" ht="12.75">
      <c r="A100" s="20">
        <v>142600</v>
      </c>
      <c r="B100" s="20" t="s">
        <v>165</v>
      </c>
      <c r="C100" s="21">
        <v>-0.1798578058597858</v>
      </c>
      <c r="D100" s="20">
        <v>223</v>
      </c>
      <c r="E100" s="21">
        <v>1.1251872004059997</v>
      </c>
      <c r="F100" s="20">
        <v>73</v>
      </c>
      <c r="G100" s="21">
        <v>1.1703605331043694</v>
      </c>
      <c r="H100" s="20">
        <v>74</v>
      </c>
      <c r="I100" s="2" t="str">
        <f t="shared" si="6"/>
        <v>Vegetable oil mills, n.e.c.</v>
      </c>
    </row>
    <row r="101" spans="1:9" ht="12.75">
      <c r="A101" s="20">
        <v>142700</v>
      </c>
      <c r="B101" s="20" t="s">
        <v>166</v>
      </c>
      <c r="C101" s="21">
        <v>-0.2163849150792344</v>
      </c>
      <c r="D101" s="20">
        <v>435</v>
      </c>
      <c r="E101" s="21">
        <v>0.9038139279937286</v>
      </c>
      <c r="F101" s="20">
        <v>91</v>
      </c>
      <c r="G101" s="21">
        <v>0.967644682461549</v>
      </c>
      <c r="H101" s="20">
        <v>93</v>
      </c>
      <c r="I101" s="2" t="str">
        <f t="shared" si="6"/>
        <v>Animal and marine fats and oils</v>
      </c>
    </row>
    <row r="102" spans="1:9" ht="12.75">
      <c r="A102" s="20">
        <v>142800</v>
      </c>
      <c r="B102" s="20" t="s">
        <v>167</v>
      </c>
      <c r="C102" s="21">
        <v>-0.04377826106981043</v>
      </c>
      <c r="D102" s="20">
        <v>89</v>
      </c>
      <c r="E102" s="21">
        <v>0.8713888559180798</v>
      </c>
      <c r="F102" s="20">
        <v>213</v>
      </c>
      <c r="G102" s="21">
        <v>0.8964760315219589</v>
      </c>
      <c r="H102" s="20">
        <v>258</v>
      </c>
      <c r="I102" s="2" t="str">
        <f t="shared" si="6"/>
        <v>Roasted coffee</v>
      </c>
    </row>
    <row r="103" spans="1:9" ht="12.75">
      <c r="A103" s="20">
        <v>142900</v>
      </c>
      <c r="B103" s="20" t="s">
        <v>168</v>
      </c>
      <c r="C103" s="21">
        <v>-0.10352688896864923</v>
      </c>
      <c r="D103" s="20">
        <v>119</v>
      </c>
      <c r="E103" s="21">
        <v>0.5993051367807228</v>
      </c>
      <c r="F103" s="20">
        <v>407</v>
      </c>
      <c r="G103" s="21">
        <v>0.657659334866056</v>
      </c>
      <c r="H103" s="20">
        <v>409</v>
      </c>
      <c r="I103" s="2" t="str">
        <f t="shared" si="6"/>
        <v>Edible fats and oils, n.e.c.</v>
      </c>
    </row>
    <row r="104" spans="1:9" ht="12.75">
      <c r="A104" s="20">
        <v>143000</v>
      </c>
      <c r="B104" s="20" t="s">
        <v>169</v>
      </c>
      <c r="C104" s="21">
        <v>-0.2106168097011883</v>
      </c>
      <c r="D104" s="20">
        <v>356</v>
      </c>
      <c r="E104" s="21">
        <v>0.8869092029608511</v>
      </c>
      <c r="F104" s="20">
        <v>191</v>
      </c>
      <c r="G104" s="21">
        <v>0.9495685883688993</v>
      </c>
      <c r="H104" s="20">
        <v>192</v>
      </c>
      <c r="I104" s="2" t="str">
        <f t="shared" si="6"/>
        <v>Manufactured ice</v>
      </c>
    </row>
    <row r="105" spans="1:9" ht="12.75">
      <c r="A105" s="20">
        <v>143100</v>
      </c>
      <c r="B105" s="20" t="s">
        <v>170</v>
      </c>
      <c r="C105" s="21">
        <v>-0.1864339647712128</v>
      </c>
      <c r="D105" s="20">
        <v>248</v>
      </c>
      <c r="E105" s="21">
        <v>0.7364770966989023</v>
      </c>
      <c r="F105" s="20">
        <v>335</v>
      </c>
      <c r="G105" s="21">
        <v>0.8019114782020685</v>
      </c>
      <c r="H105" s="20">
        <v>331</v>
      </c>
      <c r="I105" s="2" t="str">
        <f t="shared" si="6"/>
        <v>Macaroni, spaghetti, vermicelli, and noodles</v>
      </c>
    </row>
    <row r="106" spans="1:9" ht="12.75">
      <c r="A106" s="20">
        <v>143201</v>
      </c>
      <c r="B106" s="20" t="s">
        <v>171</v>
      </c>
      <c r="C106" s="21">
        <v>-0.04284728873526197</v>
      </c>
      <c r="D106" s="20">
        <v>88</v>
      </c>
      <c r="E106" s="21">
        <v>1.0336650542452674</v>
      </c>
      <c r="F106" s="20">
        <v>79</v>
      </c>
      <c r="G106" s="21">
        <v>1.0515678472139451</v>
      </c>
      <c r="H106" s="20">
        <v>82</v>
      </c>
      <c r="I106" s="2" t="str">
        <f t="shared" si="6"/>
        <v>Potato chips and similar snacks</v>
      </c>
    </row>
    <row r="107" spans="1:9" ht="12.75">
      <c r="A107" s="20">
        <v>143202</v>
      </c>
      <c r="B107" s="20" t="s">
        <v>131</v>
      </c>
      <c r="C107" s="21">
        <v>0.130138657357125</v>
      </c>
      <c r="D107" s="20">
        <v>50</v>
      </c>
      <c r="E107" s="21">
        <v>6.263740908876166</v>
      </c>
      <c r="F107" s="20">
        <v>16</v>
      </c>
      <c r="G107" s="21">
        <v>6.263903929048234</v>
      </c>
      <c r="H107" s="20">
        <v>19</v>
      </c>
      <c r="I107" s="2" t="str">
        <f t="shared" si="6"/>
        <v>Food preparations, n.e.c.</v>
      </c>
    </row>
    <row r="108" spans="1:9" ht="12.75">
      <c r="A108" s="20">
        <v>150101</v>
      </c>
      <c r="B108" s="20" t="s">
        <v>172</v>
      </c>
      <c r="C108" s="21">
        <v>0.0652458722937423</v>
      </c>
      <c r="D108" s="20">
        <v>61</v>
      </c>
      <c r="E108" s="21">
        <v>1.21196005876313</v>
      </c>
      <c r="F108" s="20">
        <v>68</v>
      </c>
      <c r="G108" s="21">
        <v>1.2195265080747184</v>
      </c>
      <c r="H108" s="20">
        <v>71</v>
      </c>
      <c r="I108" s="2" t="str">
        <f t="shared" si="6"/>
        <v>Cigarettes</v>
      </c>
    </row>
    <row r="109" spans="1:9" ht="12.75">
      <c r="A109" s="20">
        <v>150102</v>
      </c>
      <c r="B109" s="20" t="s">
        <v>173</v>
      </c>
      <c r="C109" s="21">
        <v>-0.20101231295382135</v>
      </c>
      <c r="D109" s="20">
        <v>293</v>
      </c>
      <c r="E109" s="21">
        <v>0.8397112587483121</v>
      </c>
      <c r="F109" s="20">
        <v>252</v>
      </c>
      <c r="G109" s="21">
        <v>0.9026931885257045</v>
      </c>
      <c r="H109" s="20">
        <v>252</v>
      </c>
      <c r="I109" s="2" t="str">
        <f t="shared" si="6"/>
        <v>Cigars</v>
      </c>
    </row>
    <row r="110" spans="1:9" ht="12.75">
      <c r="A110" s="20">
        <v>150103</v>
      </c>
      <c r="B110" s="20" t="s">
        <v>174</v>
      </c>
      <c r="C110" s="21">
        <v>-0.20386505968921204</v>
      </c>
      <c r="D110" s="20">
        <v>313</v>
      </c>
      <c r="E110" s="21">
        <v>0.8454318148186116</v>
      </c>
      <c r="F110" s="20">
        <v>247</v>
      </c>
      <c r="G110" s="21">
        <v>0.9092521489194324</v>
      </c>
      <c r="H110" s="20">
        <v>241</v>
      </c>
      <c r="I110" s="2" t="str">
        <f t="shared" si="6"/>
        <v>Chewing and smoking tobacco and snuff</v>
      </c>
    </row>
    <row r="111" spans="1:9" ht="12.75">
      <c r="A111" s="20">
        <v>150200</v>
      </c>
      <c r="B111" s="20" t="s">
        <v>175</v>
      </c>
      <c r="C111" s="21">
        <v>-0.2163849150792344</v>
      </c>
      <c r="D111" s="20">
        <v>435</v>
      </c>
      <c r="E111" s="21">
        <v>0.9038139279937286</v>
      </c>
      <c r="F111" s="20">
        <v>91</v>
      </c>
      <c r="G111" s="21">
        <v>0.967644682461549</v>
      </c>
      <c r="H111" s="20">
        <v>93</v>
      </c>
      <c r="I111" s="2" t="str">
        <f t="shared" si="6"/>
        <v>Tobacco stemming and redrying</v>
      </c>
    </row>
    <row r="112" spans="1:9" ht="12.75">
      <c r="A112" s="20">
        <v>160100</v>
      </c>
      <c r="B112" s="20" t="s">
        <v>113</v>
      </c>
      <c r="C112" s="21">
        <v>-0.1680008476160579</v>
      </c>
      <c r="D112" s="20">
        <v>191</v>
      </c>
      <c r="E112" s="21">
        <v>1.5411990323361031</v>
      </c>
      <c r="F112" s="20">
        <v>57</v>
      </c>
      <c r="G112" s="21">
        <v>1.5683736155322936</v>
      </c>
      <c r="H112" s="20">
        <v>58</v>
      </c>
      <c r="I112" s="2" t="str">
        <f t="shared" si="6"/>
        <v>Broadwoven fabric mills and fabric finishing plants</v>
      </c>
    </row>
    <row r="113" spans="1:9" ht="12.75">
      <c r="A113" s="20">
        <v>160200</v>
      </c>
      <c r="B113" s="20" t="s">
        <v>176</v>
      </c>
      <c r="C113" s="21">
        <v>-0.2136214098631486</v>
      </c>
      <c r="D113" s="20">
        <v>373</v>
      </c>
      <c r="E113" s="21">
        <v>0.8745334928048575</v>
      </c>
      <c r="F113" s="20">
        <v>209</v>
      </c>
      <c r="G113" s="21">
        <v>0.9389024884286822</v>
      </c>
      <c r="H113" s="20">
        <v>209</v>
      </c>
      <c r="I113" s="2" t="str">
        <f t="shared" si="6"/>
        <v>Narrow fabric mills</v>
      </c>
    </row>
    <row r="114" spans="1:9" ht="12.75">
      <c r="A114" s="20">
        <v>160300</v>
      </c>
      <c r="B114" s="20" t="s">
        <v>177</v>
      </c>
      <c r="C114" s="21">
        <v>-0.2120280312647809</v>
      </c>
      <c r="D114" s="20">
        <v>363</v>
      </c>
      <c r="E114" s="21">
        <v>0.8122332444616044</v>
      </c>
      <c r="F114" s="20">
        <v>274</v>
      </c>
      <c r="G114" s="21">
        <v>0.8804869479367015</v>
      </c>
      <c r="H114" s="20">
        <v>270</v>
      </c>
      <c r="I114" s="2" t="str">
        <f t="shared" si="6"/>
        <v>Yarn mills and finishing of textiles, n.e.c.</v>
      </c>
    </row>
    <row r="115" spans="1:9" ht="12.75">
      <c r="A115" s="20">
        <v>160400</v>
      </c>
      <c r="B115" s="20" t="s">
        <v>178</v>
      </c>
      <c r="C115" s="21">
        <v>-0.21528099814095952</v>
      </c>
      <c r="D115" s="20">
        <v>395</v>
      </c>
      <c r="E115" s="21">
        <v>0.8833232728403997</v>
      </c>
      <c r="F115" s="20">
        <v>195</v>
      </c>
      <c r="G115" s="21">
        <v>0.9480220637934526</v>
      </c>
      <c r="H115" s="20">
        <v>194</v>
      </c>
      <c r="I115" s="2" t="str">
        <f t="shared" si="6"/>
        <v>Thread mills</v>
      </c>
    </row>
    <row r="116" spans="1:9" ht="12.75">
      <c r="A116" s="20">
        <v>170100</v>
      </c>
      <c r="B116" s="20" t="s">
        <v>179</v>
      </c>
      <c r="C116" s="21">
        <v>-0.008106731039533317</v>
      </c>
      <c r="D116" s="20">
        <v>78</v>
      </c>
      <c r="E116" s="21">
        <v>3.121407701651512</v>
      </c>
      <c r="F116" s="20">
        <v>36</v>
      </c>
      <c r="G116" s="21">
        <v>3.1243939895103607</v>
      </c>
      <c r="H116" s="20">
        <v>36</v>
      </c>
      <c r="I116" s="2" t="str">
        <f t="shared" si="6"/>
        <v>Carpets and rugs</v>
      </c>
    </row>
    <row r="117" spans="1:9" ht="12.75">
      <c r="A117" s="20">
        <v>170600</v>
      </c>
      <c r="B117" s="20" t="s">
        <v>180</v>
      </c>
      <c r="C117" s="21">
        <v>-0.21636263785684245</v>
      </c>
      <c r="D117" s="20">
        <v>430</v>
      </c>
      <c r="E117" s="21">
        <v>0.903553516756924</v>
      </c>
      <c r="F117" s="20">
        <v>137</v>
      </c>
      <c r="G117" s="21">
        <v>0.967391184478083</v>
      </c>
      <c r="H117" s="20">
        <v>139</v>
      </c>
      <c r="I117" s="2" t="str">
        <f t="shared" si="6"/>
        <v>Coated fabrics, not rubberized</v>
      </c>
    </row>
    <row r="118" spans="1:9" ht="12.75">
      <c r="A118" s="20">
        <v>170700</v>
      </c>
      <c r="B118" s="20" t="s">
        <v>181</v>
      </c>
      <c r="C118" s="21">
        <v>-0.2163849150792344</v>
      </c>
      <c r="D118" s="20">
        <v>435</v>
      </c>
      <c r="E118" s="21">
        <v>0.9038139279937286</v>
      </c>
      <c r="F118" s="20">
        <v>91</v>
      </c>
      <c r="G118" s="21">
        <v>0.967644682461549</v>
      </c>
      <c r="H118" s="20">
        <v>93</v>
      </c>
      <c r="I118" s="2" t="str">
        <f t="shared" si="6"/>
        <v>Tire cord and fabrics</v>
      </c>
    </row>
    <row r="119" spans="1:9" ht="12.75">
      <c r="A119" s="20">
        <v>170900</v>
      </c>
      <c r="B119" s="20" t="s">
        <v>182</v>
      </c>
      <c r="C119" s="21">
        <v>-0.21262907417023974</v>
      </c>
      <c r="D119" s="20">
        <v>365</v>
      </c>
      <c r="E119" s="21">
        <v>0.8502889781235495</v>
      </c>
      <c r="F119" s="20">
        <v>240</v>
      </c>
      <c r="G119" s="21">
        <v>0.9161495452103868</v>
      </c>
      <c r="H119" s="20">
        <v>232</v>
      </c>
      <c r="I119" s="2" t="str">
        <f t="shared" si="6"/>
        <v>Cordage and twine</v>
      </c>
    </row>
    <row r="120" spans="1:9" ht="12.75">
      <c r="A120" s="20">
        <v>171001</v>
      </c>
      <c r="B120" s="20" t="s">
        <v>183</v>
      </c>
      <c r="C120" s="21">
        <v>-0.20606914334560958</v>
      </c>
      <c r="D120" s="20">
        <v>325</v>
      </c>
      <c r="E120" s="21">
        <v>0.704174600829877</v>
      </c>
      <c r="F120" s="20">
        <v>354</v>
      </c>
      <c r="G120" s="21">
        <v>0.7791020295733877</v>
      </c>
      <c r="H120" s="20">
        <v>346</v>
      </c>
      <c r="I120" s="2" t="str">
        <f t="shared" si="6"/>
        <v>Nonwoven fabrics</v>
      </c>
    </row>
    <row r="121" spans="1:9" ht="12.75">
      <c r="A121" s="20">
        <v>171100</v>
      </c>
      <c r="B121" s="20" t="s">
        <v>184</v>
      </c>
      <c r="C121" s="21">
        <v>-0.21593146315500145</v>
      </c>
      <c r="D121" s="20">
        <v>409</v>
      </c>
      <c r="E121" s="21">
        <v>0.8964845317739857</v>
      </c>
      <c r="F121" s="20">
        <v>176</v>
      </c>
      <c r="G121" s="21">
        <v>0.9606123379692757</v>
      </c>
      <c r="H121" s="20">
        <v>176</v>
      </c>
      <c r="I121" s="2" t="str">
        <f t="shared" si="6"/>
        <v>Textile goods, n.e.c.</v>
      </c>
    </row>
    <row r="122" spans="1:9" ht="12.75">
      <c r="A122" s="20">
        <v>180101</v>
      </c>
      <c r="B122" s="20" t="s">
        <v>185</v>
      </c>
      <c r="C122" s="21">
        <v>-0.16376236709379197</v>
      </c>
      <c r="D122" s="20">
        <v>187</v>
      </c>
      <c r="E122" s="21">
        <v>0.7133508823180911</v>
      </c>
      <c r="F122" s="20">
        <v>348</v>
      </c>
      <c r="G122" s="21">
        <v>0.7676867715681315</v>
      </c>
      <c r="H122" s="20">
        <v>356</v>
      </c>
      <c r="I122" s="2" t="str">
        <f t="shared" si="6"/>
        <v>Women's hosiery, except socks</v>
      </c>
    </row>
    <row r="123" spans="1:9" ht="12.75">
      <c r="A123" s="20">
        <v>180102</v>
      </c>
      <c r="B123" s="20" t="s">
        <v>186</v>
      </c>
      <c r="C123" s="21">
        <v>-0.1866921948693274</v>
      </c>
      <c r="D123" s="20">
        <v>249</v>
      </c>
      <c r="E123" s="21">
        <v>0.6488594666410493</v>
      </c>
      <c r="F123" s="20">
        <v>385</v>
      </c>
      <c r="G123" s="21">
        <v>0.7201709638625957</v>
      </c>
      <c r="H123" s="20">
        <v>378</v>
      </c>
      <c r="I123" s="2" t="str">
        <f t="shared" si="6"/>
        <v>Hosiery, n.e.c.</v>
      </c>
    </row>
    <row r="124" spans="1:9" ht="12.75">
      <c r="A124" s="20">
        <v>180300</v>
      </c>
      <c r="B124" s="20" t="s">
        <v>187</v>
      </c>
      <c r="C124" s="21">
        <v>-0.2095995502890646</v>
      </c>
      <c r="D124" s="20">
        <v>349</v>
      </c>
      <c r="E124" s="21">
        <v>0.8248187951224503</v>
      </c>
      <c r="F124" s="20">
        <v>268</v>
      </c>
      <c r="G124" s="21">
        <v>0.8913770401357869</v>
      </c>
      <c r="H124" s="20">
        <v>264</v>
      </c>
      <c r="I124" s="2" t="str">
        <f t="shared" si="6"/>
        <v>Knit fabric mills</v>
      </c>
    </row>
    <row r="125" spans="1:9" ht="12.75">
      <c r="A125" s="20">
        <v>180400</v>
      </c>
      <c r="B125" s="20" t="s">
        <v>54</v>
      </c>
      <c r="C125" s="21">
        <v>1.2738047019217733</v>
      </c>
      <c r="D125" s="20">
        <v>15</v>
      </c>
      <c r="E125" s="21">
        <v>27.38948887507008</v>
      </c>
      <c r="F125" s="20">
        <v>2</v>
      </c>
      <c r="G125" s="21">
        <v>27.428917309068492</v>
      </c>
      <c r="H125" s="20">
        <v>2</v>
      </c>
      <c r="I125" s="2" t="str">
        <f t="shared" si="6"/>
        <v>Apparel made from purchased materials</v>
      </c>
    </row>
    <row r="126" spans="1:9" ht="12.75">
      <c r="A126" s="20">
        <v>190100</v>
      </c>
      <c r="B126" s="20" t="s">
        <v>188</v>
      </c>
      <c r="C126" s="21">
        <v>-0.18554587605165682</v>
      </c>
      <c r="D126" s="20">
        <v>244</v>
      </c>
      <c r="E126" s="21">
        <v>0.7183684631084011</v>
      </c>
      <c r="F126" s="20">
        <v>344</v>
      </c>
      <c r="G126" s="21">
        <v>0.7834277288557888</v>
      </c>
      <c r="H126" s="20">
        <v>344</v>
      </c>
      <c r="I126" s="2" t="str">
        <f t="shared" si="6"/>
        <v>Curtains and draperies</v>
      </c>
    </row>
    <row r="127" spans="1:9" ht="12.75">
      <c r="A127" s="20">
        <v>190200</v>
      </c>
      <c r="B127" s="20" t="s">
        <v>189</v>
      </c>
      <c r="C127" s="21">
        <v>-0.04681300781856337</v>
      </c>
      <c r="D127" s="20">
        <v>92</v>
      </c>
      <c r="E127" s="21">
        <v>3.945833082315048</v>
      </c>
      <c r="F127" s="20">
        <v>26</v>
      </c>
      <c r="G127" s="21">
        <v>3.94946025786122</v>
      </c>
      <c r="H127" s="20">
        <v>28</v>
      </c>
      <c r="I127" s="2" t="str">
        <f t="shared" si="6"/>
        <v>Housefurnishings, n.e.c.</v>
      </c>
    </row>
    <row r="128" spans="1:9" ht="12.75">
      <c r="A128" s="20">
        <v>190301</v>
      </c>
      <c r="B128" s="20" t="s">
        <v>190</v>
      </c>
      <c r="C128" s="21">
        <v>-0.20893632842858628</v>
      </c>
      <c r="D128" s="20">
        <v>343</v>
      </c>
      <c r="E128" s="21">
        <v>0.7942846581442968</v>
      </c>
      <c r="F128" s="20">
        <v>286</v>
      </c>
      <c r="G128" s="21">
        <v>0.8630562733488375</v>
      </c>
      <c r="H128" s="20">
        <v>283</v>
      </c>
      <c r="I128" s="2" t="str">
        <f t="shared" si="6"/>
        <v>Textile bags</v>
      </c>
    </row>
    <row r="129" spans="1:9" ht="12.75">
      <c r="A129" s="20">
        <v>190302</v>
      </c>
      <c r="B129" s="20" t="s">
        <v>191</v>
      </c>
      <c r="C129" s="21">
        <v>-0.2105102927775075</v>
      </c>
      <c r="D129" s="20">
        <v>355</v>
      </c>
      <c r="E129" s="21">
        <v>0.853369319930878</v>
      </c>
      <c r="F129" s="20">
        <v>234</v>
      </c>
      <c r="G129" s="21">
        <v>0.9184869613456005</v>
      </c>
      <c r="H129" s="20">
        <v>230</v>
      </c>
      <c r="I129" s="2" t="str">
        <f t="shared" si="6"/>
        <v>Canvas and related products</v>
      </c>
    </row>
    <row r="130" spans="1:9" ht="12.75">
      <c r="A130" s="20">
        <v>190303</v>
      </c>
      <c r="B130" s="20" t="s">
        <v>192</v>
      </c>
      <c r="C130" s="21">
        <v>-0.20635798499683652</v>
      </c>
      <c r="D130" s="20">
        <v>329</v>
      </c>
      <c r="E130" s="21">
        <v>0.7940508820808222</v>
      </c>
      <c r="F130" s="20">
        <v>287</v>
      </c>
      <c r="G130" s="21">
        <v>0.861849044545762</v>
      </c>
      <c r="H130" s="20">
        <v>285</v>
      </c>
      <c r="I130" s="2" t="str">
        <f t="shared" si="6"/>
        <v>Pleating and stitching</v>
      </c>
    </row>
    <row r="131" spans="1:9" ht="12.75">
      <c r="A131" s="20">
        <v>190304</v>
      </c>
      <c r="B131" s="20" t="s">
        <v>193</v>
      </c>
      <c r="C131" s="21">
        <v>-0.1924563122083824</v>
      </c>
      <c r="D131" s="20">
        <v>270</v>
      </c>
      <c r="E131" s="21">
        <v>0.6804560595393343</v>
      </c>
      <c r="F131" s="20">
        <v>367</v>
      </c>
      <c r="G131" s="21">
        <v>0.7519832254160417</v>
      </c>
      <c r="H131" s="20">
        <v>364</v>
      </c>
      <c r="I131" s="2" t="str">
        <f t="shared" si="6"/>
        <v>Automotive and apparel trimmings</v>
      </c>
    </row>
    <row r="132" spans="1:9" ht="12.75">
      <c r="A132" s="20">
        <v>190305</v>
      </c>
      <c r="B132" s="20" t="s">
        <v>194</v>
      </c>
      <c r="C132" s="21">
        <v>-0.2158620734108275</v>
      </c>
      <c r="D132" s="20">
        <v>407</v>
      </c>
      <c r="E132" s="21">
        <v>0.8970754662454988</v>
      </c>
      <c r="F132" s="20">
        <v>174</v>
      </c>
      <c r="G132" s="21">
        <v>0.961161787824437</v>
      </c>
      <c r="H132" s="20">
        <v>173</v>
      </c>
      <c r="I132" s="2" t="str">
        <f t="shared" si="6"/>
        <v>Schiffli machine embroideries</v>
      </c>
    </row>
    <row r="133" spans="1:9" ht="12.75">
      <c r="A133" s="20">
        <v>190306</v>
      </c>
      <c r="B133" s="20" t="s">
        <v>195</v>
      </c>
      <c r="C133" s="21">
        <v>-0.17353011885167904</v>
      </c>
      <c r="D133" s="20">
        <v>200</v>
      </c>
      <c r="E133" s="21">
        <v>0.5611056926548031</v>
      </c>
      <c r="F133" s="20">
        <v>428</v>
      </c>
      <c r="G133" s="21">
        <v>0.6347083381337542</v>
      </c>
      <c r="H133" s="20">
        <v>421</v>
      </c>
      <c r="I133" s="2" t="str">
        <f t="shared" si="6"/>
        <v>Fabricated textile products, n.e.c.</v>
      </c>
    </row>
    <row r="134" spans="1:9" ht="12.75">
      <c r="A134" s="20">
        <v>200100</v>
      </c>
      <c r="B134" s="20" t="s">
        <v>196</v>
      </c>
      <c r="C134" s="21">
        <v>-0.2163849150792344</v>
      </c>
      <c r="D134" s="20">
        <v>435</v>
      </c>
      <c r="E134" s="21">
        <v>0.9038139279937286</v>
      </c>
      <c r="F134" s="20">
        <v>91</v>
      </c>
      <c r="G134" s="21">
        <v>0.967644682461549</v>
      </c>
      <c r="H134" s="20">
        <v>93</v>
      </c>
      <c r="I134" s="2" t="str">
        <f t="shared" si="6"/>
        <v>Logging</v>
      </c>
    </row>
    <row r="135" spans="1:9" ht="12.75">
      <c r="A135" s="20">
        <v>200200</v>
      </c>
      <c r="B135" s="20" t="s">
        <v>197</v>
      </c>
      <c r="C135" s="21">
        <v>-0.215493876491388</v>
      </c>
      <c r="D135" s="20">
        <v>400</v>
      </c>
      <c r="E135" s="21">
        <v>0.9005881767481666</v>
      </c>
      <c r="F135" s="20">
        <v>156</v>
      </c>
      <c r="G135" s="21">
        <v>0.9632670077345161</v>
      </c>
      <c r="H135" s="20">
        <v>164</v>
      </c>
      <c r="I135" s="2" t="str">
        <f t="shared" si="6"/>
        <v>Sawmills and planing mills, general</v>
      </c>
    </row>
    <row r="136" spans="1:9" ht="12.75">
      <c r="A136" s="20">
        <v>200300</v>
      </c>
      <c r="B136" s="20" t="s">
        <v>198</v>
      </c>
      <c r="C136" s="21">
        <v>-0.21497205165096542</v>
      </c>
      <c r="D136" s="20">
        <v>390</v>
      </c>
      <c r="E136" s="21">
        <v>0.8993085940770053</v>
      </c>
      <c r="F136" s="20">
        <v>165</v>
      </c>
      <c r="G136" s="21">
        <v>0.9599657484202875</v>
      </c>
      <c r="H136" s="20">
        <v>179</v>
      </c>
      <c r="I136" s="2" t="str">
        <f t="shared" si="6"/>
        <v>Hardwood dimension and flooring mills</v>
      </c>
    </row>
    <row r="137" spans="1:9" ht="12.75">
      <c r="A137" s="20">
        <v>200400</v>
      </c>
      <c r="B137" s="20" t="s">
        <v>199</v>
      </c>
      <c r="C137" s="21">
        <v>-0.21629883228194394</v>
      </c>
      <c r="D137" s="20">
        <v>421</v>
      </c>
      <c r="E137" s="21">
        <v>0.9034397899987626</v>
      </c>
      <c r="F137" s="20">
        <v>140</v>
      </c>
      <c r="G137" s="21">
        <v>0.9671625470682728</v>
      </c>
      <c r="H137" s="20">
        <v>144</v>
      </c>
      <c r="I137" s="2" t="str">
        <f t="shared" si="6"/>
        <v>Special product sawmills, n.e.c.</v>
      </c>
    </row>
    <row r="138" spans="1:9" ht="12.75">
      <c r="A138" s="20">
        <v>200501</v>
      </c>
      <c r="B138" s="20" t="s">
        <v>200</v>
      </c>
      <c r="C138" s="21">
        <v>-0.2163849150792344</v>
      </c>
      <c r="D138" s="20">
        <v>435</v>
      </c>
      <c r="E138" s="21">
        <v>0.9038139279937286</v>
      </c>
      <c r="F138" s="20">
        <v>91</v>
      </c>
      <c r="G138" s="21">
        <v>0.967644682461549</v>
      </c>
      <c r="H138" s="20">
        <v>93</v>
      </c>
      <c r="I138" s="2" t="str">
        <f t="shared" si="6"/>
        <v>Millwork</v>
      </c>
    </row>
    <row r="139" spans="1:9" ht="12.75">
      <c r="A139" s="20">
        <v>200502</v>
      </c>
      <c r="B139" s="20" t="s">
        <v>201</v>
      </c>
      <c r="C139" s="21">
        <v>-0.2163849150792344</v>
      </c>
      <c r="D139" s="20">
        <v>435</v>
      </c>
      <c r="E139" s="21">
        <v>0.9038139279937286</v>
      </c>
      <c r="F139" s="20">
        <v>91</v>
      </c>
      <c r="G139" s="21">
        <v>0.967644682461549</v>
      </c>
      <c r="H139" s="20">
        <v>93</v>
      </c>
      <c r="I139" s="2" t="str">
        <f aca="true" t="shared" si="7" ref="I139:I202">+B139</f>
        <v>Wood kitchen cabinets</v>
      </c>
    </row>
    <row r="140" spans="1:9" ht="12.75">
      <c r="A140" s="20">
        <v>200600</v>
      </c>
      <c r="B140" s="20" t="s">
        <v>202</v>
      </c>
      <c r="C140" s="21">
        <v>-0.2163714627651421</v>
      </c>
      <c r="D140" s="20">
        <v>433</v>
      </c>
      <c r="E140" s="21">
        <v>0.9037648798263821</v>
      </c>
      <c r="F140" s="20">
        <v>131</v>
      </c>
      <c r="G140" s="21">
        <v>0.9675806368154456</v>
      </c>
      <c r="H140" s="20">
        <v>134</v>
      </c>
      <c r="I140" s="2" t="str">
        <f t="shared" si="7"/>
        <v>Veneer and plywood</v>
      </c>
    </row>
    <row r="141" spans="1:9" ht="12.75">
      <c r="A141" s="20">
        <v>200701</v>
      </c>
      <c r="B141" s="20" t="s">
        <v>203</v>
      </c>
      <c r="C141" s="21">
        <v>-0.2163849150792344</v>
      </c>
      <c r="D141" s="20">
        <v>435</v>
      </c>
      <c r="E141" s="21">
        <v>0.9038139279937286</v>
      </c>
      <c r="F141" s="20">
        <v>91</v>
      </c>
      <c r="G141" s="21">
        <v>0.967644682461549</v>
      </c>
      <c r="H141" s="20">
        <v>93</v>
      </c>
      <c r="I141" s="2" t="str">
        <f t="shared" si="7"/>
        <v>Structural wood members, n.e.c.</v>
      </c>
    </row>
    <row r="142" spans="1:9" ht="12.75">
      <c r="A142" s="20">
        <v>200702</v>
      </c>
      <c r="B142" s="20" t="s">
        <v>204</v>
      </c>
      <c r="C142" s="21">
        <v>-0.21635333548148933</v>
      </c>
      <c r="D142" s="20">
        <v>428</v>
      </c>
      <c r="E142" s="21">
        <v>0.9036952300044976</v>
      </c>
      <c r="F142" s="20">
        <v>134</v>
      </c>
      <c r="G142" s="21">
        <v>0.9675111548950343</v>
      </c>
      <c r="H142" s="20">
        <v>135</v>
      </c>
      <c r="I142" s="2" t="str">
        <f t="shared" si="7"/>
        <v>Prefabricated wood buildings and components</v>
      </c>
    </row>
    <row r="143" spans="1:9" ht="12.75">
      <c r="A143" s="20">
        <v>200703</v>
      </c>
      <c r="B143" s="20" t="s">
        <v>205</v>
      </c>
      <c r="C143" s="21">
        <v>-0.06805692564915451</v>
      </c>
      <c r="D143" s="20">
        <v>100</v>
      </c>
      <c r="E143" s="21">
        <v>0.36658109426246066</v>
      </c>
      <c r="F143" s="20">
        <v>469</v>
      </c>
      <c r="G143" s="21">
        <v>0.39052745090936436</v>
      </c>
      <c r="H143" s="20">
        <v>472</v>
      </c>
      <c r="I143" s="2" t="str">
        <f t="shared" si="7"/>
        <v>Mobile homes</v>
      </c>
    </row>
    <row r="144" spans="1:9" ht="12.75">
      <c r="A144" s="20">
        <v>200800</v>
      </c>
      <c r="B144" s="20" t="s">
        <v>206</v>
      </c>
      <c r="C144" s="21">
        <v>-0.2162623087964128</v>
      </c>
      <c r="D144" s="20">
        <v>416</v>
      </c>
      <c r="E144" s="21">
        <v>0.9032960612998481</v>
      </c>
      <c r="F144" s="20">
        <v>144</v>
      </c>
      <c r="G144" s="21">
        <v>0.9670570791470282</v>
      </c>
      <c r="H144" s="20">
        <v>147</v>
      </c>
      <c r="I144" s="2" t="str">
        <f t="shared" si="7"/>
        <v>Wood preserving</v>
      </c>
    </row>
    <row r="145" spans="1:9" ht="12.75">
      <c r="A145" s="20">
        <v>200901</v>
      </c>
      <c r="B145" s="20" t="s">
        <v>207</v>
      </c>
      <c r="C145" s="21">
        <v>-0.2163008766092708</v>
      </c>
      <c r="D145" s="20">
        <v>422</v>
      </c>
      <c r="E145" s="21">
        <v>0.9034739175112625</v>
      </c>
      <c r="F145" s="20">
        <v>139</v>
      </c>
      <c r="G145" s="21">
        <v>0.9672565853188948</v>
      </c>
      <c r="H145" s="20">
        <v>141</v>
      </c>
      <c r="I145" s="2" t="str">
        <f t="shared" si="7"/>
        <v>Wood pallets and skids</v>
      </c>
    </row>
    <row r="146" spans="1:9" ht="12.75">
      <c r="A146" s="20">
        <v>200903</v>
      </c>
      <c r="B146" s="20" t="s">
        <v>208</v>
      </c>
      <c r="C146" s="21">
        <v>-0.17180613197635197</v>
      </c>
      <c r="D146" s="20">
        <v>198</v>
      </c>
      <c r="E146" s="21">
        <v>1.2254529033797474</v>
      </c>
      <c r="F146" s="20">
        <v>66</v>
      </c>
      <c r="G146" s="21">
        <v>1.251461209889122</v>
      </c>
      <c r="H146" s="20">
        <v>66</v>
      </c>
      <c r="I146" s="2" t="str">
        <f t="shared" si="7"/>
        <v>Wood products, n.e.c.</v>
      </c>
    </row>
    <row r="147" spans="1:9" ht="12.75">
      <c r="A147" s="20">
        <v>200904</v>
      </c>
      <c r="B147" s="20" t="s">
        <v>209</v>
      </c>
      <c r="C147" s="21">
        <v>-0.2153279627882071</v>
      </c>
      <c r="D147" s="20">
        <v>397</v>
      </c>
      <c r="E147" s="21">
        <v>0.9005840363229038</v>
      </c>
      <c r="F147" s="20">
        <v>157</v>
      </c>
      <c r="G147" s="21">
        <v>0.9635913941138495</v>
      </c>
      <c r="H147" s="20">
        <v>162</v>
      </c>
      <c r="I147" s="2" t="str">
        <f t="shared" si="7"/>
        <v>Reconstituted wood products</v>
      </c>
    </row>
    <row r="148" spans="1:9" ht="12.75">
      <c r="A148" s="20">
        <v>210000</v>
      </c>
      <c r="B148" s="20" t="s">
        <v>210</v>
      </c>
      <c r="C148" s="21">
        <v>-0.21621592650042468</v>
      </c>
      <c r="D148" s="20">
        <v>413</v>
      </c>
      <c r="E148" s="21">
        <v>0.8830233738901603</v>
      </c>
      <c r="F148" s="20">
        <v>196</v>
      </c>
      <c r="G148" s="21">
        <v>0.9481245449835005</v>
      </c>
      <c r="H148" s="20">
        <v>193</v>
      </c>
      <c r="I148" s="2" t="str">
        <f t="shared" si="7"/>
        <v>Wood containers, n.e.c.</v>
      </c>
    </row>
    <row r="149" spans="1:9" ht="12.75">
      <c r="A149" s="20">
        <v>220101</v>
      </c>
      <c r="B149" s="20" t="s">
        <v>211</v>
      </c>
      <c r="C149" s="21">
        <v>-0.030877615033243933</v>
      </c>
      <c r="D149" s="20">
        <v>86</v>
      </c>
      <c r="E149" s="21">
        <v>0.23227442670229542</v>
      </c>
      <c r="F149" s="20">
        <v>480</v>
      </c>
      <c r="G149" s="21">
        <v>0.2531209184109199</v>
      </c>
      <c r="H149" s="20">
        <v>480</v>
      </c>
      <c r="I149" s="2" t="str">
        <f t="shared" si="7"/>
        <v>Wood household furniture, except upholstered</v>
      </c>
    </row>
    <row r="150" spans="1:9" ht="12.75">
      <c r="A150" s="20">
        <v>220102</v>
      </c>
      <c r="B150" s="20" t="s">
        <v>212</v>
      </c>
      <c r="C150" s="21">
        <v>-0.20646064041334433</v>
      </c>
      <c r="D150" s="20">
        <v>332</v>
      </c>
      <c r="E150" s="21">
        <v>0.6712408937450929</v>
      </c>
      <c r="F150" s="20">
        <v>371</v>
      </c>
      <c r="G150" s="21">
        <v>0.7479420579685938</v>
      </c>
      <c r="H150" s="20">
        <v>367</v>
      </c>
      <c r="I150" s="2" t="str">
        <f t="shared" si="7"/>
        <v>Household furniture, n.e.c.</v>
      </c>
    </row>
    <row r="151" spans="1:9" ht="12.75">
      <c r="A151" s="20">
        <v>220103</v>
      </c>
      <c r="B151" s="20" t="s">
        <v>213</v>
      </c>
      <c r="C151" s="21">
        <v>-0.21621991758837525</v>
      </c>
      <c r="D151" s="20">
        <v>414</v>
      </c>
      <c r="E151" s="21">
        <v>0.9028290030881319</v>
      </c>
      <c r="F151" s="20">
        <v>147</v>
      </c>
      <c r="G151" s="21">
        <v>0.9666102736678206</v>
      </c>
      <c r="H151" s="20">
        <v>149</v>
      </c>
      <c r="I151" s="2" t="str">
        <f t="shared" si="7"/>
        <v>Wood television and radio cabinets</v>
      </c>
    </row>
    <row r="152" spans="1:9" ht="12.75">
      <c r="A152" s="20">
        <v>220200</v>
      </c>
      <c r="B152" s="20" t="s">
        <v>214</v>
      </c>
      <c r="C152" s="21">
        <v>-0.09517638656723355</v>
      </c>
      <c r="D152" s="20">
        <v>112</v>
      </c>
      <c r="E152" s="21">
        <v>1.2078010339498177</v>
      </c>
      <c r="F152" s="20">
        <v>69</v>
      </c>
      <c r="G152" s="21">
        <v>1.2228078232392119</v>
      </c>
      <c r="H152" s="20">
        <v>70</v>
      </c>
      <c r="I152" s="2" t="str">
        <f t="shared" si="7"/>
        <v>Upholstered household furniture</v>
      </c>
    </row>
    <row r="153" spans="1:9" ht="12.75">
      <c r="A153" s="20">
        <v>220300</v>
      </c>
      <c r="B153" s="20" t="s">
        <v>215</v>
      </c>
      <c r="C153" s="21">
        <v>-0.1575056476663866</v>
      </c>
      <c r="D153" s="20">
        <v>173</v>
      </c>
      <c r="E153" s="21">
        <v>0.5624046741393823</v>
      </c>
      <c r="F153" s="20">
        <v>426</v>
      </c>
      <c r="G153" s="21">
        <v>0.6251104514408053</v>
      </c>
      <c r="H153" s="20">
        <v>427</v>
      </c>
      <c r="I153" s="2" t="str">
        <f t="shared" si="7"/>
        <v>Metal household furniture</v>
      </c>
    </row>
    <row r="154" spans="1:9" ht="12.75">
      <c r="A154" s="20">
        <v>220400</v>
      </c>
      <c r="B154" s="20" t="s">
        <v>216</v>
      </c>
      <c r="C154" s="21">
        <v>-0.15585204297154207</v>
      </c>
      <c r="D154" s="20">
        <v>171</v>
      </c>
      <c r="E154" s="21">
        <v>0.5801039821499149</v>
      </c>
      <c r="F154" s="20">
        <v>418</v>
      </c>
      <c r="G154" s="21">
        <v>0.6416181157037342</v>
      </c>
      <c r="H154" s="20">
        <v>418</v>
      </c>
      <c r="I154" s="2" t="str">
        <f t="shared" si="7"/>
        <v>Mattresses and bedsprings</v>
      </c>
    </row>
    <row r="155" spans="1:9" ht="12.75">
      <c r="A155" s="20">
        <v>230100</v>
      </c>
      <c r="B155" s="20" t="s">
        <v>217</v>
      </c>
      <c r="C155" s="21">
        <v>-0.1669789736037713</v>
      </c>
      <c r="D155" s="20">
        <v>188</v>
      </c>
      <c r="E155" s="21">
        <v>0.5934824155551212</v>
      </c>
      <c r="F155" s="20">
        <v>413</v>
      </c>
      <c r="G155" s="21">
        <v>0.6511196669738051</v>
      </c>
      <c r="H155" s="20">
        <v>412</v>
      </c>
      <c r="I155" s="2" t="str">
        <f t="shared" si="7"/>
        <v>Wood office furniture</v>
      </c>
    </row>
    <row r="156" spans="1:9" ht="12.75">
      <c r="A156" s="20">
        <v>230200</v>
      </c>
      <c r="B156" s="20" t="s">
        <v>218</v>
      </c>
      <c r="C156" s="21">
        <v>-0.10295122102840726</v>
      </c>
      <c r="D156" s="20">
        <v>118</v>
      </c>
      <c r="E156" s="21">
        <v>0.37368999204688463</v>
      </c>
      <c r="F156" s="20">
        <v>467</v>
      </c>
      <c r="G156" s="21">
        <v>0.4270678565640165</v>
      </c>
      <c r="H156" s="20">
        <v>465</v>
      </c>
      <c r="I156" s="2" t="str">
        <f t="shared" si="7"/>
        <v>Office furniture, except wood</v>
      </c>
    </row>
    <row r="157" spans="1:9" ht="12.75">
      <c r="A157" s="20">
        <v>230300</v>
      </c>
      <c r="B157" s="20" t="s">
        <v>219</v>
      </c>
      <c r="C157" s="21">
        <v>-0.1845177669172473</v>
      </c>
      <c r="D157" s="20">
        <v>237</v>
      </c>
      <c r="E157" s="21">
        <v>0.7129302572046912</v>
      </c>
      <c r="F157" s="20">
        <v>349</v>
      </c>
      <c r="G157" s="21">
        <v>0.7748918101072387</v>
      </c>
      <c r="H157" s="20">
        <v>350</v>
      </c>
      <c r="I157" s="2" t="str">
        <f t="shared" si="7"/>
        <v>Public building and related furniture</v>
      </c>
    </row>
    <row r="158" spans="1:9" ht="12.75">
      <c r="A158" s="20">
        <v>230400</v>
      </c>
      <c r="B158" s="20" t="s">
        <v>220</v>
      </c>
      <c r="C158" s="21">
        <v>-0.17583691128137516</v>
      </c>
      <c r="D158" s="20">
        <v>209</v>
      </c>
      <c r="E158" s="21">
        <v>0.7564213579551315</v>
      </c>
      <c r="F158" s="20">
        <v>318</v>
      </c>
      <c r="G158" s="21">
        <v>0.8085426577045303</v>
      </c>
      <c r="H158" s="20">
        <v>327</v>
      </c>
      <c r="I158" s="2" t="str">
        <f t="shared" si="7"/>
        <v>Wood partitions and fixtures</v>
      </c>
    </row>
    <row r="159" spans="1:9" ht="12.75">
      <c r="A159" s="20">
        <v>230500</v>
      </c>
      <c r="B159" s="20" t="s">
        <v>221</v>
      </c>
      <c r="C159" s="21">
        <v>-0.11831271274549948</v>
      </c>
      <c r="D159" s="20">
        <v>127</v>
      </c>
      <c r="E159" s="21">
        <v>0.6390865985951673</v>
      </c>
      <c r="F159" s="20">
        <v>387</v>
      </c>
      <c r="G159" s="21">
        <v>0.6780743811423423</v>
      </c>
      <c r="H159" s="20">
        <v>399</v>
      </c>
      <c r="I159" s="2" t="str">
        <f t="shared" si="7"/>
        <v>Partitions and fixtures, except wood</v>
      </c>
    </row>
    <row r="160" spans="1:9" ht="12.75">
      <c r="A160" s="20">
        <v>230600</v>
      </c>
      <c r="B160" s="20" t="s">
        <v>222</v>
      </c>
      <c r="C160" s="21">
        <v>-0.18098313106700273</v>
      </c>
      <c r="D160" s="20">
        <v>226</v>
      </c>
      <c r="E160" s="21">
        <v>0.6953348970710911</v>
      </c>
      <c r="F160" s="20">
        <v>361</v>
      </c>
      <c r="G160" s="21">
        <v>0.7591767809951737</v>
      </c>
      <c r="H160" s="20">
        <v>361</v>
      </c>
      <c r="I160" s="2" t="str">
        <f t="shared" si="7"/>
        <v>Drapery hardware and window blinds and shades</v>
      </c>
    </row>
    <row r="161" spans="1:9" ht="12.75">
      <c r="A161" s="20">
        <v>230700</v>
      </c>
      <c r="B161" s="20" t="s">
        <v>223</v>
      </c>
      <c r="C161" s="21">
        <v>-0.17969445328256253</v>
      </c>
      <c r="D161" s="20">
        <v>222</v>
      </c>
      <c r="E161" s="21">
        <v>0.6541405708656051</v>
      </c>
      <c r="F161" s="20">
        <v>383</v>
      </c>
      <c r="G161" s="21">
        <v>0.7175335640124814</v>
      </c>
      <c r="H161" s="20">
        <v>381</v>
      </c>
      <c r="I161" s="2" t="str">
        <f t="shared" si="7"/>
        <v>Furniture and fixtures, n.e.c.</v>
      </c>
    </row>
    <row r="162" spans="1:9" ht="12.75">
      <c r="A162" s="20">
        <v>240100</v>
      </c>
      <c r="B162" s="20" t="s">
        <v>224</v>
      </c>
      <c r="C162" s="21">
        <v>-0.216193989237014</v>
      </c>
      <c r="D162" s="20">
        <v>412</v>
      </c>
      <c r="E162" s="21">
        <v>0.8912979079676567</v>
      </c>
      <c r="F162" s="20">
        <v>184</v>
      </c>
      <c r="G162" s="21">
        <v>0.9553749879346676</v>
      </c>
      <c r="H162" s="20">
        <v>187</v>
      </c>
      <c r="I162" s="2" t="str">
        <f t="shared" si="7"/>
        <v>Pulp mills</v>
      </c>
    </row>
    <row r="163" spans="1:9" ht="12.75">
      <c r="A163" s="20">
        <v>240400</v>
      </c>
      <c r="B163" s="20" t="s">
        <v>225</v>
      </c>
      <c r="C163" s="21">
        <v>-0.19281397954628074</v>
      </c>
      <c r="D163" s="20">
        <v>273</v>
      </c>
      <c r="E163" s="21">
        <v>0.714660537053353</v>
      </c>
      <c r="F163" s="20">
        <v>347</v>
      </c>
      <c r="G163" s="21">
        <v>0.7782788333878861</v>
      </c>
      <c r="H163" s="20">
        <v>348</v>
      </c>
      <c r="I163" s="2" t="str">
        <f t="shared" si="7"/>
        <v>Envelopes</v>
      </c>
    </row>
    <row r="164" spans="1:9" ht="12.75">
      <c r="A164" s="20">
        <v>240500</v>
      </c>
      <c r="B164" s="20" t="s">
        <v>226</v>
      </c>
      <c r="C164" s="21">
        <v>-0.021199245046797502</v>
      </c>
      <c r="D164" s="20">
        <v>82</v>
      </c>
      <c r="E164" s="21">
        <v>3.067023061846632</v>
      </c>
      <c r="F164" s="20">
        <v>37</v>
      </c>
      <c r="G164" s="21">
        <v>3.071190290049274</v>
      </c>
      <c r="H164" s="20">
        <v>37</v>
      </c>
      <c r="I164" s="2" t="str">
        <f t="shared" si="7"/>
        <v>Sanitary paper products</v>
      </c>
    </row>
    <row r="165" spans="1:9" ht="12.75">
      <c r="A165" s="20">
        <v>240701</v>
      </c>
      <c r="B165" s="20" t="s">
        <v>227</v>
      </c>
      <c r="C165" s="21">
        <v>-0.18571906152318163</v>
      </c>
      <c r="D165" s="20">
        <v>245</v>
      </c>
      <c r="E165" s="21">
        <v>0.6650030834956221</v>
      </c>
      <c r="F165" s="20">
        <v>377</v>
      </c>
      <c r="G165" s="21">
        <v>0.7310360867595256</v>
      </c>
      <c r="H165" s="20">
        <v>373</v>
      </c>
      <c r="I165" s="2" t="str">
        <f t="shared" si="7"/>
        <v>Paper coating and glazing</v>
      </c>
    </row>
    <row r="166" spans="1:9" ht="12.75">
      <c r="A166" s="20">
        <v>240702</v>
      </c>
      <c r="B166" s="20" t="s">
        <v>228</v>
      </c>
      <c r="C166" s="21">
        <v>-0.17444447740605729</v>
      </c>
      <c r="D166" s="20">
        <v>204</v>
      </c>
      <c r="E166" s="21">
        <v>0.6060150351491076</v>
      </c>
      <c r="F166" s="20">
        <v>404</v>
      </c>
      <c r="G166" s="21">
        <v>0.6714293895334285</v>
      </c>
      <c r="H166" s="20">
        <v>402</v>
      </c>
      <c r="I166" s="2" t="str">
        <f t="shared" si="7"/>
        <v>Bags, except textile</v>
      </c>
    </row>
    <row r="167" spans="1:9" ht="12.75">
      <c r="A167" s="20">
        <v>240703</v>
      </c>
      <c r="B167" s="20" t="s">
        <v>229</v>
      </c>
      <c r="C167" s="21">
        <v>-0.202869344224727</v>
      </c>
      <c r="D167" s="20">
        <v>305</v>
      </c>
      <c r="E167" s="21">
        <v>0.7681193630129954</v>
      </c>
      <c r="F167" s="20">
        <v>308</v>
      </c>
      <c r="G167" s="21">
        <v>0.833446788218874</v>
      </c>
      <c r="H167" s="20">
        <v>309</v>
      </c>
      <c r="I167" s="2" t="str">
        <f t="shared" si="7"/>
        <v>Die-cut paper and paperboard and cardboard</v>
      </c>
    </row>
    <row r="168" spans="1:9" ht="12.75">
      <c r="A168" s="20">
        <v>240705</v>
      </c>
      <c r="B168" s="20" t="s">
        <v>230</v>
      </c>
      <c r="C168" s="21">
        <v>-0.20875611967891464</v>
      </c>
      <c r="D168" s="20">
        <v>342</v>
      </c>
      <c r="E168" s="21">
        <v>0.8258364612488532</v>
      </c>
      <c r="F168" s="20">
        <v>266</v>
      </c>
      <c r="G168" s="21">
        <v>0.8904311047718243</v>
      </c>
      <c r="H168" s="20">
        <v>265</v>
      </c>
      <c r="I168" s="2" t="str">
        <f t="shared" si="7"/>
        <v>Stationery, tablets, and related products</v>
      </c>
    </row>
    <row r="169" spans="1:9" ht="12.75">
      <c r="A169" s="20">
        <v>240706</v>
      </c>
      <c r="B169" s="20" t="s">
        <v>231</v>
      </c>
      <c r="C169" s="21">
        <v>-0.1698500613548739</v>
      </c>
      <c r="D169" s="20">
        <v>194</v>
      </c>
      <c r="E169" s="21">
        <v>0.624146658842224</v>
      </c>
      <c r="F169" s="20">
        <v>394</v>
      </c>
      <c r="G169" s="21">
        <v>0.6767652013858819</v>
      </c>
      <c r="H169" s="20">
        <v>400</v>
      </c>
      <c r="I169" s="2" t="str">
        <f t="shared" si="7"/>
        <v>Converted paper products, n.e.c.</v>
      </c>
    </row>
    <row r="170" spans="1:9" ht="12.75">
      <c r="A170" s="20">
        <v>240800</v>
      </c>
      <c r="B170" s="20" t="s">
        <v>50</v>
      </c>
      <c r="C170" s="21">
        <v>-0.16131409532213428</v>
      </c>
      <c r="D170" s="20">
        <v>182</v>
      </c>
      <c r="E170" s="21">
        <v>0.8758066515496357</v>
      </c>
      <c r="F170" s="20">
        <v>208</v>
      </c>
      <c r="G170" s="21">
        <v>0.9043254664770092</v>
      </c>
      <c r="H170" s="20">
        <v>249</v>
      </c>
      <c r="I170" s="2" t="str">
        <f t="shared" si="7"/>
        <v>Paper and paperboard mills</v>
      </c>
    </row>
    <row r="171" spans="1:9" ht="12.75">
      <c r="A171" s="20">
        <v>250000</v>
      </c>
      <c r="B171" s="20" t="s">
        <v>111</v>
      </c>
      <c r="C171" s="21">
        <v>-0.19614532907259996</v>
      </c>
      <c r="D171" s="20">
        <v>280</v>
      </c>
      <c r="E171" s="21">
        <v>0.7312431744077348</v>
      </c>
      <c r="F171" s="20">
        <v>336</v>
      </c>
      <c r="G171" s="21">
        <v>0.7951047797682846</v>
      </c>
      <c r="H171" s="20">
        <v>336</v>
      </c>
      <c r="I171" s="2" t="str">
        <f t="shared" si="7"/>
        <v>Paperboard containers and boxes</v>
      </c>
    </row>
    <row r="172" spans="1:9" ht="12.75">
      <c r="A172" s="20">
        <v>260100</v>
      </c>
      <c r="B172" s="20" t="s">
        <v>232</v>
      </c>
      <c r="C172" s="21">
        <v>-0.14771280144755422</v>
      </c>
      <c r="D172" s="20">
        <v>157</v>
      </c>
      <c r="E172" s="21">
        <v>0.5800701441150494</v>
      </c>
      <c r="F172" s="20">
        <v>419</v>
      </c>
      <c r="G172" s="21">
        <v>0.6294087651595738</v>
      </c>
      <c r="H172" s="20">
        <v>423</v>
      </c>
      <c r="I172" s="2" t="str">
        <f t="shared" si="7"/>
        <v>Newspapers</v>
      </c>
    </row>
    <row r="173" spans="1:9" ht="12.75">
      <c r="A173" s="20">
        <v>260200</v>
      </c>
      <c r="B173" s="20" t="s">
        <v>233</v>
      </c>
      <c r="C173" s="21">
        <v>-0.1509211772914353</v>
      </c>
      <c r="D173" s="20">
        <v>160</v>
      </c>
      <c r="E173" s="21">
        <v>0.5596466694576065</v>
      </c>
      <c r="F173" s="20">
        <v>429</v>
      </c>
      <c r="G173" s="21">
        <v>0.6122488863663762</v>
      </c>
      <c r="H173" s="20">
        <v>433</v>
      </c>
      <c r="I173" s="2" t="str">
        <f t="shared" si="7"/>
        <v>Periodicals</v>
      </c>
    </row>
    <row r="174" spans="1:9" ht="12.75">
      <c r="A174" s="20">
        <v>260301</v>
      </c>
      <c r="B174" s="20" t="s">
        <v>234</v>
      </c>
      <c r="C174" s="21">
        <v>-0.11059780253381475</v>
      </c>
      <c r="D174" s="20">
        <v>123</v>
      </c>
      <c r="E174" s="21">
        <v>0.6133546392221345</v>
      </c>
      <c r="F174" s="20">
        <v>403</v>
      </c>
      <c r="G174" s="21">
        <v>0.6424914823679074</v>
      </c>
      <c r="H174" s="20">
        <v>417</v>
      </c>
      <c r="I174" s="2" t="str">
        <f t="shared" si="7"/>
        <v>Book publishing</v>
      </c>
    </row>
    <row r="175" spans="1:9" ht="12.75">
      <c r="A175" s="20">
        <v>260302</v>
      </c>
      <c r="B175" s="20" t="s">
        <v>235</v>
      </c>
      <c r="C175" s="21">
        <v>-0.21346101782557392</v>
      </c>
      <c r="D175" s="20">
        <v>371</v>
      </c>
      <c r="E175" s="21">
        <v>0.8764683239208614</v>
      </c>
      <c r="F175" s="20">
        <v>207</v>
      </c>
      <c r="G175" s="21">
        <v>0.9406006687604455</v>
      </c>
      <c r="H175" s="20">
        <v>206</v>
      </c>
      <c r="I175" s="2" t="str">
        <f t="shared" si="7"/>
        <v>Book printing</v>
      </c>
    </row>
    <row r="176" spans="1:9" ht="12.75">
      <c r="A176" s="20">
        <v>260400</v>
      </c>
      <c r="B176" s="20" t="s">
        <v>236</v>
      </c>
      <c r="C176" s="21">
        <v>-0.1948257333146204</v>
      </c>
      <c r="D176" s="20">
        <v>276</v>
      </c>
      <c r="E176" s="21">
        <v>0.7560792060310019</v>
      </c>
      <c r="F176" s="20">
        <v>319</v>
      </c>
      <c r="G176" s="21">
        <v>0.8193220567773882</v>
      </c>
      <c r="H176" s="20">
        <v>318</v>
      </c>
      <c r="I176" s="2" t="str">
        <f t="shared" si="7"/>
        <v>Miscellaneous publishing</v>
      </c>
    </row>
    <row r="177" spans="1:9" ht="12.75">
      <c r="A177" s="20">
        <v>260501</v>
      </c>
      <c r="B177" s="20" t="s">
        <v>237</v>
      </c>
      <c r="C177" s="21">
        <v>-0.1707020488697858</v>
      </c>
      <c r="D177" s="20">
        <v>195</v>
      </c>
      <c r="E177" s="21">
        <v>0.5951162320249636</v>
      </c>
      <c r="F177" s="20">
        <v>410</v>
      </c>
      <c r="G177" s="21">
        <v>0.6581543869829741</v>
      </c>
      <c r="H177" s="20">
        <v>408</v>
      </c>
      <c r="I177" s="2" t="str">
        <f t="shared" si="7"/>
        <v>Commercial printing</v>
      </c>
    </row>
    <row r="178" spans="1:9" ht="12.75">
      <c r="A178" s="20">
        <v>260601</v>
      </c>
      <c r="B178" s="20" t="s">
        <v>238</v>
      </c>
      <c r="C178" s="21">
        <v>-0.19209208960761642</v>
      </c>
      <c r="D178" s="20">
        <v>268</v>
      </c>
      <c r="E178" s="21">
        <v>0.6969073936985096</v>
      </c>
      <c r="F178" s="20">
        <v>359</v>
      </c>
      <c r="G178" s="21">
        <v>0.7610239315997611</v>
      </c>
      <c r="H178" s="20">
        <v>358</v>
      </c>
      <c r="I178" s="2" t="str">
        <f t="shared" si="7"/>
        <v>Manifold business forms</v>
      </c>
    </row>
    <row r="179" spans="1:9" ht="12.75">
      <c r="A179" s="20">
        <v>260602</v>
      </c>
      <c r="B179" s="20" t="s">
        <v>239</v>
      </c>
      <c r="C179" s="21">
        <v>-0.20536405927156232</v>
      </c>
      <c r="D179" s="20">
        <v>322</v>
      </c>
      <c r="E179" s="21">
        <v>0.8285670748463217</v>
      </c>
      <c r="F179" s="20">
        <v>264</v>
      </c>
      <c r="G179" s="21">
        <v>0.8920150064158884</v>
      </c>
      <c r="H179" s="20">
        <v>263</v>
      </c>
      <c r="I179" s="2" t="str">
        <f t="shared" si="7"/>
        <v>Blankbooks, looseleaf binders and devices</v>
      </c>
    </row>
    <row r="180" spans="1:9" ht="12.75">
      <c r="A180" s="20">
        <v>260700</v>
      </c>
      <c r="B180" s="20" t="s">
        <v>240</v>
      </c>
      <c r="C180" s="21">
        <v>-0.17621610427315526</v>
      </c>
      <c r="D180" s="20">
        <v>211</v>
      </c>
      <c r="E180" s="21">
        <v>0.6304278594931635</v>
      </c>
      <c r="F180" s="20">
        <v>392</v>
      </c>
      <c r="G180" s="21">
        <v>0.6904639117943214</v>
      </c>
      <c r="H180" s="20">
        <v>391</v>
      </c>
      <c r="I180" s="2" t="str">
        <f t="shared" si="7"/>
        <v>Greeting cards</v>
      </c>
    </row>
    <row r="181" spans="1:9" ht="12.75">
      <c r="A181" s="20">
        <v>260802</v>
      </c>
      <c r="B181" s="20" t="s">
        <v>241</v>
      </c>
      <c r="C181" s="21">
        <v>-0.21075107520503594</v>
      </c>
      <c r="D181" s="20">
        <v>358</v>
      </c>
      <c r="E181" s="21">
        <v>0.8677755818779759</v>
      </c>
      <c r="F181" s="20">
        <v>220</v>
      </c>
      <c r="G181" s="21">
        <v>0.9315849589967442</v>
      </c>
      <c r="H181" s="20">
        <v>218</v>
      </c>
      <c r="I181" s="2" t="str">
        <f t="shared" si="7"/>
        <v>Bookbinding and related work</v>
      </c>
    </row>
    <row r="182" spans="1:9" ht="12.75">
      <c r="A182" s="20">
        <v>260803</v>
      </c>
      <c r="B182" s="20" t="s">
        <v>242</v>
      </c>
      <c r="C182" s="21">
        <v>-0.21623625086427392</v>
      </c>
      <c r="D182" s="20">
        <v>415</v>
      </c>
      <c r="E182" s="21">
        <v>0.902372384434661</v>
      </c>
      <c r="F182" s="20">
        <v>150</v>
      </c>
      <c r="G182" s="21">
        <v>0.9662470280538039</v>
      </c>
      <c r="H182" s="20">
        <v>153</v>
      </c>
      <c r="I182" s="2" t="str">
        <f t="shared" si="7"/>
        <v>Typesetting</v>
      </c>
    </row>
    <row r="183" spans="1:9" ht="12.75">
      <c r="A183" s="20">
        <v>260806</v>
      </c>
      <c r="B183" s="20" t="s">
        <v>243</v>
      </c>
      <c r="C183" s="21">
        <v>-0.21371709688278007</v>
      </c>
      <c r="D183" s="20">
        <v>377</v>
      </c>
      <c r="E183" s="21">
        <v>0.8784202544267106</v>
      </c>
      <c r="F183" s="20">
        <v>204</v>
      </c>
      <c r="G183" s="21">
        <v>0.9427843896552439</v>
      </c>
      <c r="H183" s="20">
        <v>202</v>
      </c>
      <c r="I183" s="2" t="str">
        <f t="shared" si="7"/>
        <v>Platemaking and related services</v>
      </c>
    </row>
    <row r="184" spans="1:9" ht="12.75">
      <c r="A184" s="20">
        <v>270100</v>
      </c>
      <c r="B184" s="20" t="s">
        <v>47</v>
      </c>
      <c r="C184" s="21">
        <v>0.1209823134424264</v>
      </c>
      <c r="D184" s="20">
        <v>53</v>
      </c>
      <c r="E184" s="21">
        <v>5.556646806813266</v>
      </c>
      <c r="F184" s="20">
        <v>20</v>
      </c>
      <c r="G184" s="21">
        <v>5.583260681873582</v>
      </c>
      <c r="H184" s="20">
        <v>21</v>
      </c>
      <c r="I184" s="2" t="str">
        <f t="shared" si="7"/>
        <v>Industrial inorganic and organic chemicals</v>
      </c>
    </row>
    <row r="185" spans="1:9" ht="12.75">
      <c r="A185" s="20">
        <v>270201</v>
      </c>
      <c r="B185" s="20" t="s">
        <v>244</v>
      </c>
      <c r="C185" s="21">
        <v>-0.19033328818854303</v>
      </c>
      <c r="D185" s="20">
        <v>262</v>
      </c>
      <c r="E185" s="21">
        <v>0.6730240327352776</v>
      </c>
      <c r="F185" s="20">
        <v>370</v>
      </c>
      <c r="G185" s="21">
        <v>0.7305324185830003</v>
      </c>
      <c r="H185" s="20">
        <v>374</v>
      </c>
      <c r="I185" s="2" t="str">
        <f t="shared" si="7"/>
        <v>Nitrogenous and phosphatic fertilizers</v>
      </c>
    </row>
    <row r="186" spans="1:9" ht="12.75">
      <c r="A186" s="20">
        <v>270300</v>
      </c>
      <c r="B186" s="20" t="s">
        <v>245</v>
      </c>
      <c r="C186" s="21">
        <v>-0.15776646175765485</v>
      </c>
      <c r="D186" s="20">
        <v>176</v>
      </c>
      <c r="E186" s="21">
        <v>0.6161283077087054</v>
      </c>
      <c r="F186" s="20">
        <v>401</v>
      </c>
      <c r="G186" s="21">
        <v>0.6714284972415941</v>
      </c>
      <c r="H186" s="20">
        <v>403</v>
      </c>
      <c r="I186" s="2" t="str">
        <f t="shared" si="7"/>
        <v>Pesticides and agricultural chemicals, n.e.c.</v>
      </c>
    </row>
    <row r="187" spans="1:9" ht="12.75">
      <c r="A187" s="20">
        <v>270401</v>
      </c>
      <c r="B187" s="20" t="s">
        <v>246</v>
      </c>
      <c r="C187" s="21">
        <v>-0.2027991876672455</v>
      </c>
      <c r="D187" s="20">
        <v>302</v>
      </c>
      <c r="E187" s="21">
        <v>3.5302840741648827</v>
      </c>
      <c r="F187" s="20">
        <v>29</v>
      </c>
      <c r="G187" s="21">
        <v>3.5453085041490007</v>
      </c>
      <c r="H187" s="20">
        <v>31</v>
      </c>
      <c r="I187" s="2" t="str">
        <f t="shared" si="7"/>
        <v>Gum and wood chemicals</v>
      </c>
    </row>
    <row r="188" spans="1:9" ht="12.75">
      <c r="A188" s="20">
        <v>270402</v>
      </c>
      <c r="B188" s="20" t="s">
        <v>247</v>
      </c>
      <c r="C188" s="21">
        <v>-0.19127765765101737</v>
      </c>
      <c r="D188" s="20">
        <v>264</v>
      </c>
      <c r="E188" s="21">
        <v>0.7378299164144272</v>
      </c>
      <c r="F188" s="20">
        <v>333</v>
      </c>
      <c r="G188" s="21">
        <v>0.800574687200881</v>
      </c>
      <c r="H188" s="20">
        <v>332</v>
      </c>
      <c r="I188" s="2" t="str">
        <f t="shared" si="7"/>
        <v>Adhesives and sealants</v>
      </c>
    </row>
    <row r="189" spans="1:9" ht="12.75">
      <c r="A189" s="20">
        <v>270403</v>
      </c>
      <c r="B189" s="20" t="s">
        <v>248</v>
      </c>
      <c r="C189" s="21">
        <v>-0.21669806760882201</v>
      </c>
      <c r="D189" s="20">
        <v>475</v>
      </c>
      <c r="E189" s="21">
        <v>0.9080276208446623</v>
      </c>
      <c r="F189" s="20">
        <v>88</v>
      </c>
      <c r="G189" s="21">
        <v>0.9717763872475398</v>
      </c>
      <c r="H189" s="20">
        <v>90</v>
      </c>
      <c r="I189" s="2" t="str">
        <f t="shared" si="7"/>
        <v>Explosives</v>
      </c>
    </row>
    <row r="190" spans="1:9" ht="12.75">
      <c r="A190" s="20">
        <v>270404</v>
      </c>
      <c r="B190" s="20" t="s">
        <v>249</v>
      </c>
      <c r="C190" s="21">
        <v>-0.21567964501865924</v>
      </c>
      <c r="D190" s="20">
        <v>402</v>
      </c>
      <c r="E190" s="21">
        <v>0.8929619630157857</v>
      </c>
      <c r="F190" s="20">
        <v>181</v>
      </c>
      <c r="G190" s="21">
        <v>0.9571575337052867</v>
      </c>
      <c r="H190" s="20">
        <v>183</v>
      </c>
      <c r="I190" s="2" t="str">
        <f t="shared" si="7"/>
        <v>Printing ink</v>
      </c>
    </row>
    <row r="191" spans="1:9" ht="12.75">
      <c r="A191" s="20">
        <v>270405</v>
      </c>
      <c r="B191" s="20" t="s">
        <v>250</v>
      </c>
      <c r="C191" s="21">
        <v>-0.2163849150792344</v>
      </c>
      <c r="D191" s="20">
        <v>435</v>
      </c>
      <c r="E191" s="21">
        <v>0.9038139279937286</v>
      </c>
      <c r="F191" s="20">
        <v>91</v>
      </c>
      <c r="G191" s="21">
        <v>0.967644682461549</v>
      </c>
      <c r="H191" s="20">
        <v>93</v>
      </c>
      <c r="I191" s="2" t="str">
        <f t="shared" si="7"/>
        <v>Carbon black</v>
      </c>
    </row>
    <row r="192" spans="1:9" ht="12.75">
      <c r="A192" s="20">
        <v>270406</v>
      </c>
      <c r="B192" s="20" t="s">
        <v>251</v>
      </c>
      <c r="C192" s="21">
        <v>-0.17367876934632187</v>
      </c>
      <c r="D192" s="20">
        <v>202</v>
      </c>
      <c r="E192" s="21">
        <v>0.4682967257669501</v>
      </c>
      <c r="F192" s="20">
        <v>448</v>
      </c>
      <c r="G192" s="21">
        <v>0.5475841872712492</v>
      </c>
      <c r="H192" s="20">
        <v>447</v>
      </c>
      <c r="I192" s="2" t="str">
        <f t="shared" si="7"/>
        <v>Chemicals and chemical preparations, n.e.c.</v>
      </c>
    </row>
    <row r="193" spans="1:9" ht="12.75">
      <c r="A193" s="20">
        <v>280100</v>
      </c>
      <c r="B193" s="20" t="s">
        <v>89</v>
      </c>
      <c r="C193" s="21">
        <v>-0.21610937908714914</v>
      </c>
      <c r="D193" s="20">
        <v>411</v>
      </c>
      <c r="E193" s="21">
        <v>0.9004001367543075</v>
      </c>
      <c r="F193" s="20">
        <v>159</v>
      </c>
      <c r="G193" s="21">
        <v>0.9642792760449609</v>
      </c>
      <c r="H193" s="20">
        <v>159</v>
      </c>
      <c r="I193" s="2" t="str">
        <f t="shared" si="7"/>
        <v>Plastics materials and resins</v>
      </c>
    </row>
    <row r="194" spans="1:9" ht="12.75">
      <c r="A194" s="20">
        <v>280200</v>
      </c>
      <c r="B194" s="20" t="s">
        <v>252</v>
      </c>
      <c r="C194" s="21">
        <v>-0.2163695391766104</v>
      </c>
      <c r="D194" s="20">
        <v>432</v>
      </c>
      <c r="E194" s="21">
        <v>0.903332065862282</v>
      </c>
      <c r="F194" s="20">
        <v>142</v>
      </c>
      <c r="G194" s="21">
        <v>0.9671866086065656</v>
      </c>
      <c r="H194" s="20">
        <v>143</v>
      </c>
      <c r="I194" s="2" t="str">
        <f t="shared" si="7"/>
        <v>Synthetic rubber</v>
      </c>
    </row>
    <row r="195" spans="1:9" ht="12.75">
      <c r="A195" s="20">
        <v>280300</v>
      </c>
      <c r="B195" s="20" t="s">
        <v>253</v>
      </c>
      <c r="C195" s="21">
        <v>-0.21635521973844385</v>
      </c>
      <c r="D195" s="20">
        <v>429</v>
      </c>
      <c r="E195" s="21">
        <v>0.903227926469654</v>
      </c>
      <c r="F195" s="20">
        <v>145</v>
      </c>
      <c r="G195" s="21">
        <v>0.967070731546286</v>
      </c>
      <c r="H195" s="20">
        <v>146</v>
      </c>
      <c r="I195" s="2" t="str">
        <f t="shared" si="7"/>
        <v>Cellulosic manmade fibers</v>
      </c>
    </row>
    <row r="196" spans="1:9" ht="12.75">
      <c r="A196" s="20">
        <v>280400</v>
      </c>
      <c r="B196" s="20" t="s">
        <v>254</v>
      </c>
      <c r="C196" s="21">
        <v>-0.2162792869272401</v>
      </c>
      <c r="D196" s="20">
        <v>417</v>
      </c>
      <c r="E196" s="21">
        <v>0.9023265436519052</v>
      </c>
      <c r="F196" s="20">
        <v>151</v>
      </c>
      <c r="G196" s="21">
        <v>0.9661790357905227</v>
      </c>
      <c r="H196" s="20">
        <v>154</v>
      </c>
      <c r="I196" s="2" t="str">
        <f t="shared" si="7"/>
        <v>Manmade organic fibers, except cellulosic</v>
      </c>
    </row>
    <row r="197" spans="1:9" ht="12.75">
      <c r="A197" s="20">
        <v>290100</v>
      </c>
      <c r="B197" s="20" t="s">
        <v>101</v>
      </c>
      <c r="C197" s="21">
        <v>0.3588301052819403</v>
      </c>
      <c r="D197" s="20">
        <v>36</v>
      </c>
      <c r="E197" s="21">
        <v>3.2068283476005366</v>
      </c>
      <c r="F197" s="20">
        <v>33</v>
      </c>
      <c r="G197" s="21">
        <v>3.228184868630944</v>
      </c>
      <c r="H197" s="20">
        <v>35</v>
      </c>
      <c r="I197" s="2" t="str">
        <f t="shared" si="7"/>
        <v>Drugs</v>
      </c>
    </row>
    <row r="198" spans="1:9" ht="12.75">
      <c r="A198" s="20">
        <v>290201</v>
      </c>
      <c r="B198" s="20" t="s">
        <v>255</v>
      </c>
      <c r="C198" s="21">
        <v>-0.029710657808898335</v>
      </c>
      <c r="D198" s="20">
        <v>85</v>
      </c>
      <c r="E198" s="21">
        <v>2.3759438787966527</v>
      </c>
      <c r="F198" s="20">
        <v>44</v>
      </c>
      <c r="G198" s="21">
        <v>2.3799867803903667</v>
      </c>
      <c r="H198" s="20">
        <v>45</v>
      </c>
      <c r="I198" s="2" t="str">
        <f t="shared" si="7"/>
        <v>Soap and other detergents</v>
      </c>
    </row>
    <row r="199" spans="1:9" ht="12.75">
      <c r="A199" s="20">
        <v>290202</v>
      </c>
      <c r="B199" s="20" t="s">
        <v>256</v>
      </c>
      <c r="C199" s="21">
        <v>-0.12260619039874548</v>
      </c>
      <c r="D199" s="20">
        <v>130</v>
      </c>
      <c r="E199" s="21">
        <v>1.3943182569777737</v>
      </c>
      <c r="F199" s="20">
        <v>60</v>
      </c>
      <c r="G199" s="21">
        <v>1.412226394649918</v>
      </c>
      <c r="H199" s="20">
        <v>62</v>
      </c>
      <c r="I199" s="2" t="str">
        <f t="shared" si="7"/>
        <v>Polishes and sanitation goods</v>
      </c>
    </row>
    <row r="200" spans="1:9" ht="12.75">
      <c r="A200" s="20">
        <v>290203</v>
      </c>
      <c r="B200" s="20" t="s">
        <v>257</v>
      </c>
      <c r="C200" s="21">
        <v>-0.2037908983234623</v>
      </c>
      <c r="D200" s="20">
        <v>312</v>
      </c>
      <c r="E200" s="21">
        <v>0.6663774526424988</v>
      </c>
      <c r="F200" s="20">
        <v>376</v>
      </c>
      <c r="G200" s="21">
        <v>0.7438186717841567</v>
      </c>
      <c r="H200" s="20">
        <v>370</v>
      </c>
      <c r="I200" s="2" t="str">
        <f t="shared" si="7"/>
        <v>Surface active agents</v>
      </c>
    </row>
    <row r="201" spans="1:9" ht="12.75">
      <c r="A201" s="20">
        <v>290300</v>
      </c>
      <c r="B201" s="20" t="s">
        <v>258</v>
      </c>
      <c r="C201" s="21">
        <v>0.03902862287549981</v>
      </c>
      <c r="D201" s="20">
        <v>65</v>
      </c>
      <c r="E201" s="21">
        <v>1.2493849282795995</v>
      </c>
      <c r="F201" s="20">
        <v>64</v>
      </c>
      <c r="G201" s="21">
        <v>1.2550291899126345</v>
      </c>
      <c r="H201" s="20">
        <v>65</v>
      </c>
      <c r="I201" s="2" t="str">
        <f t="shared" si="7"/>
        <v>Toilet preparations</v>
      </c>
    </row>
    <row r="202" spans="1:9" ht="12.75">
      <c r="A202" s="20">
        <v>300000</v>
      </c>
      <c r="B202" s="20" t="s">
        <v>259</v>
      </c>
      <c r="C202" s="21">
        <v>-0.18476137877916698</v>
      </c>
      <c r="D202" s="20">
        <v>238</v>
      </c>
      <c r="E202" s="21">
        <v>0.6469481183210463</v>
      </c>
      <c r="F202" s="20">
        <v>386</v>
      </c>
      <c r="G202" s="21">
        <v>0.7110010054362859</v>
      </c>
      <c r="H202" s="20">
        <v>384</v>
      </c>
      <c r="I202" s="2" t="str">
        <f t="shared" si="7"/>
        <v>Paints and allied products</v>
      </c>
    </row>
    <row r="203" spans="1:9" ht="12.75">
      <c r="A203" s="20">
        <v>310101</v>
      </c>
      <c r="B203" s="20" t="s">
        <v>28</v>
      </c>
      <c r="C203" s="21">
        <v>3.505368857199986</v>
      </c>
      <c r="D203" s="20">
        <v>5</v>
      </c>
      <c r="E203" s="21">
        <v>17.0435279451456</v>
      </c>
      <c r="F203" s="20">
        <v>5</v>
      </c>
      <c r="G203" s="21">
        <v>22.818259000881334</v>
      </c>
      <c r="H203" s="20">
        <v>3</v>
      </c>
      <c r="I203" s="2" t="str">
        <f aca="true" t="shared" si="8" ref="I203:I266">+B203</f>
        <v>Petroleum refining</v>
      </c>
    </row>
    <row r="204" spans="1:9" ht="12.75">
      <c r="A204" s="20">
        <v>310102</v>
      </c>
      <c r="B204" s="20" t="s">
        <v>260</v>
      </c>
      <c r="C204" s="21">
        <v>-0.12229894675261722</v>
      </c>
      <c r="D204" s="20">
        <v>129</v>
      </c>
      <c r="E204" s="21">
        <v>0.5739318008934802</v>
      </c>
      <c r="F204" s="20">
        <v>422</v>
      </c>
      <c r="G204" s="21">
        <v>0.6211310962662213</v>
      </c>
      <c r="H204" s="20">
        <v>429</v>
      </c>
      <c r="I204" s="2" t="str">
        <f t="shared" si="8"/>
        <v>Lubricating oils and greases</v>
      </c>
    </row>
    <row r="205" spans="1:9" ht="12.75">
      <c r="A205" s="20">
        <v>310103</v>
      </c>
      <c r="B205" s="20" t="s">
        <v>261</v>
      </c>
      <c r="C205" s="21">
        <v>-0.2110603067727408</v>
      </c>
      <c r="D205" s="20">
        <v>360</v>
      </c>
      <c r="E205" s="21">
        <v>0.8145072823291264</v>
      </c>
      <c r="F205" s="20">
        <v>273</v>
      </c>
      <c r="G205" s="21">
        <v>0.8819937306684099</v>
      </c>
      <c r="H205" s="20">
        <v>269</v>
      </c>
      <c r="I205" s="2" t="str">
        <f t="shared" si="8"/>
        <v>Products of petroleum and coal, n.e.c.</v>
      </c>
    </row>
    <row r="206" spans="1:9" ht="12.75">
      <c r="A206" s="20">
        <v>310200</v>
      </c>
      <c r="B206" s="20" t="s">
        <v>262</v>
      </c>
      <c r="C206" s="21">
        <v>-0.21633548382377293</v>
      </c>
      <c r="D206" s="20">
        <v>426</v>
      </c>
      <c r="E206" s="21">
        <v>0.9037014607777564</v>
      </c>
      <c r="F206" s="20">
        <v>133</v>
      </c>
      <c r="G206" s="21">
        <v>0.9674533163509962</v>
      </c>
      <c r="H206" s="20">
        <v>137</v>
      </c>
      <c r="I206" s="2" t="str">
        <f t="shared" si="8"/>
        <v>Asphalt paving mixtures and blocks</v>
      </c>
    </row>
    <row r="207" spans="1:9" ht="12.75">
      <c r="A207" s="20">
        <v>310300</v>
      </c>
      <c r="B207" s="20" t="s">
        <v>263</v>
      </c>
      <c r="C207" s="21">
        <v>-0.2163849150792344</v>
      </c>
      <c r="D207" s="20">
        <v>435</v>
      </c>
      <c r="E207" s="21">
        <v>0.9038139279937286</v>
      </c>
      <c r="F207" s="20">
        <v>91</v>
      </c>
      <c r="G207" s="21">
        <v>0.967644682461549</v>
      </c>
      <c r="H207" s="20">
        <v>93</v>
      </c>
      <c r="I207" s="2" t="str">
        <f t="shared" si="8"/>
        <v>Asphalt felts and coatings</v>
      </c>
    </row>
    <row r="208" spans="1:9" ht="12.75">
      <c r="A208" s="20">
        <v>320100</v>
      </c>
      <c r="B208" s="20" t="s">
        <v>264</v>
      </c>
      <c r="C208" s="21">
        <v>-0.07433163698641203</v>
      </c>
      <c r="D208" s="20">
        <v>106</v>
      </c>
      <c r="E208" s="21">
        <v>0.8433904647943524</v>
      </c>
      <c r="F208" s="20">
        <v>250</v>
      </c>
      <c r="G208" s="21">
        <v>0.8597162040057453</v>
      </c>
      <c r="H208" s="20">
        <v>288</v>
      </c>
      <c r="I208" s="2" t="str">
        <f t="shared" si="8"/>
        <v>Tires and inner tubes</v>
      </c>
    </row>
    <row r="209" spans="1:9" ht="12.75">
      <c r="A209" s="20">
        <v>320200</v>
      </c>
      <c r="B209" s="20" t="s">
        <v>265</v>
      </c>
      <c r="C209" s="21">
        <v>-0.14295544595315618</v>
      </c>
      <c r="D209" s="20">
        <v>149</v>
      </c>
      <c r="E209" s="21">
        <v>0.47245374136998186</v>
      </c>
      <c r="F209" s="20">
        <v>447</v>
      </c>
      <c r="G209" s="21">
        <v>0.530661605216844</v>
      </c>
      <c r="H209" s="20">
        <v>450</v>
      </c>
      <c r="I209" s="2" t="str">
        <f t="shared" si="8"/>
        <v>Rubber and plastics footwear</v>
      </c>
    </row>
    <row r="210" spans="1:9" ht="12.75">
      <c r="A210" s="20">
        <v>320300</v>
      </c>
      <c r="B210" s="20" t="s">
        <v>266</v>
      </c>
      <c r="C210" s="21">
        <v>-0.1565501037674425</v>
      </c>
      <c r="D210" s="20">
        <v>172</v>
      </c>
      <c r="E210" s="21">
        <v>0.4724599284141946</v>
      </c>
      <c r="F210" s="20">
        <v>446</v>
      </c>
      <c r="G210" s="21">
        <v>0.5406602635093433</v>
      </c>
      <c r="H210" s="20">
        <v>448</v>
      </c>
      <c r="I210" s="2" t="str">
        <f t="shared" si="8"/>
        <v>Fabricated rubber products, n.e.c.</v>
      </c>
    </row>
    <row r="211" spans="1:9" ht="12.75">
      <c r="A211" s="20">
        <v>320400</v>
      </c>
      <c r="B211" s="20" t="s">
        <v>68</v>
      </c>
      <c r="C211" s="21">
        <v>-0.05463452794719282</v>
      </c>
      <c r="D211" s="20">
        <v>95</v>
      </c>
      <c r="E211" s="21">
        <v>0.8641325347353793</v>
      </c>
      <c r="F211" s="20">
        <v>225</v>
      </c>
      <c r="G211" s="21">
        <v>0.8788363836969013</v>
      </c>
      <c r="H211" s="20">
        <v>271</v>
      </c>
      <c r="I211" s="2" t="str">
        <f t="shared" si="8"/>
        <v>Miscellaneous plastics products, n.e.c.</v>
      </c>
    </row>
    <row r="212" spans="1:9" ht="12.75">
      <c r="A212" s="20">
        <v>320500</v>
      </c>
      <c r="B212" s="20" t="s">
        <v>267</v>
      </c>
      <c r="C212" s="21">
        <v>-0.20816212291879868</v>
      </c>
      <c r="D212" s="20">
        <v>338</v>
      </c>
      <c r="E212" s="21">
        <v>0.8248744286346665</v>
      </c>
      <c r="F212" s="20">
        <v>267</v>
      </c>
      <c r="G212" s="21">
        <v>0.8903681096198282</v>
      </c>
      <c r="H212" s="20">
        <v>266</v>
      </c>
      <c r="I212" s="2" t="str">
        <f t="shared" si="8"/>
        <v>Rubber and plastics hose and belting</v>
      </c>
    </row>
    <row r="213" spans="1:9" ht="12.75">
      <c r="A213" s="20">
        <v>320600</v>
      </c>
      <c r="B213" s="20" t="s">
        <v>268</v>
      </c>
      <c r="C213" s="21">
        <v>-0.2137888206054309</v>
      </c>
      <c r="D213" s="20">
        <v>378</v>
      </c>
      <c r="E213" s="21">
        <v>0.8785052184314456</v>
      </c>
      <c r="F213" s="20">
        <v>203</v>
      </c>
      <c r="G213" s="21">
        <v>0.9428700809253866</v>
      </c>
      <c r="H213" s="20">
        <v>201</v>
      </c>
      <c r="I213" s="2" t="str">
        <f t="shared" si="8"/>
        <v>Gaskets, packing, and sealing devices</v>
      </c>
    </row>
    <row r="214" spans="1:9" ht="12.75">
      <c r="A214" s="20">
        <v>330001</v>
      </c>
      <c r="B214" s="20" t="s">
        <v>269</v>
      </c>
      <c r="C214" s="21">
        <v>-0.21629583515478162</v>
      </c>
      <c r="D214" s="20">
        <v>419</v>
      </c>
      <c r="E214" s="21">
        <v>0.9034021196909061</v>
      </c>
      <c r="F214" s="20">
        <v>141</v>
      </c>
      <c r="G214" s="21">
        <v>0.9672303371873513</v>
      </c>
      <c r="H214" s="20">
        <v>142</v>
      </c>
      <c r="I214" s="2" t="str">
        <f t="shared" si="8"/>
        <v>Leather tanning and finishing</v>
      </c>
    </row>
    <row r="215" spans="1:9" ht="12.75">
      <c r="A215" s="20">
        <v>340100</v>
      </c>
      <c r="B215" s="20" t="s">
        <v>270</v>
      </c>
      <c r="C215" s="21">
        <v>-0.21382361837990008</v>
      </c>
      <c r="D215" s="20">
        <v>379</v>
      </c>
      <c r="E215" s="21">
        <v>0.8833892108144876</v>
      </c>
      <c r="F215" s="20">
        <v>194</v>
      </c>
      <c r="G215" s="21">
        <v>0.9476865217888463</v>
      </c>
      <c r="H215" s="20">
        <v>196</v>
      </c>
      <c r="I215" s="2" t="str">
        <f t="shared" si="8"/>
        <v>Boot and shoe cut stock and findings</v>
      </c>
    </row>
    <row r="216" spans="1:9" ht="12.75">
      <c r="A216" s="20">
        <v>340201</v>
      </c>
      <c r="B216" s="20" t="s">
        <v>123</v>
      </c>
      <c r="C216" s="21">
        <v>0.15623363587808803</v>
      </c>
      <c r="D216" s="20">
        <v>46</v>
      </c>
      <c r="E216" s="21">
        <v>1.5792937847429693</v>
      </c>
      <c r="F216" s="20">
        <v>56</v>
      </c>
      <c r="G216" s="21">
        <v>1.5831238962981662</v>
      </c>
      <c r="H216" s="20">
        <v>57</v>
      </c>
      <c r="I216" s="2" t="str">
        <f t="shared" si="8"/>
        <v>Shoes, except rubber</v>
      </c>
    </row>
    <row r="217" spans="1:9" ht="12.75">
      <c r="A217" s="20">
        <v>340202</v>
      </c>
      <c r="B217" s="20" t="s">
        <v>271</v>
      </c>
      <c r="C217" s="21">
        <v>-0.21297018413371807</v>
      </c>
      <c r="D217" s="20">
        <v>366</v>
      </c>
      <c r="E217" s="21">
        <v>0.871010781438647</v>
      </c>
      <c r="F217" s="20">
        <v>214</v>
      </c>
      <c r="G217" s="21">
        <v>0.9357462069899672</v>
      </c>
      <c r="H217" s="20">
        <v>211</v>
      </c>
      <c r="I217" s="2" t="str">
        <f t="shared" si="8"/>
        <v>House slippers</v>
      </c>
    </row>
    <row r="218" spans="1:9" ht="12.75">
      <c r="A218" s="20">
        <v>340301</v>
      </c>
      <c r="B218" s="20" t="s">
        <v>272</v>
      </c>
      <c r="C218" s="21">
        <v>-0.20165635381025293</v>
      </c>
      <c r="D218" s="20">
        <v>297</v>
      </c>
      <c r="E218" s="21">
        <v>0.7587043602998528</v>
      </c>
      <c r="F218" s="20">
        <v>316</v>
      </c>
      <c r="G218" s="21">
        <v>0.8280272883534465</v>
      </c>
      <c r="H218" s="20">
        <v>312</v>
      </c>
      <c r="I218" s="2" t="str">
        <f t="shared" si="8"/>
        <v>Leather gloves and mittens</v>
      </c>
    </row>
    <row r="219" spans="1:9" ht="12.75">
      <c r="A219" s="20">
        <v>340302</v>
      </c>
      <c r="B219" s="20" t="s">
        <v>273</v>
      </c>
      <c r="C219" s="21">
        <v>-0.15237988182538592</v>
      </c>
      <c r="D219" s="20">
        <v>163</v>
      </c>
      <c r="E219" s="21">
        <v>0.5485882140619959</v>
      </c>
      <c r="F219" s="20">
        <v>437</v>
      </c>
      <c r="G219" s="21">
        <v>0.6106602229614971</v>
      </c>
      <c r="H219" s="20">
        <v>434</v>
      </c>
      <c r="I219" s="2" t="str">
        <f t="shared" si="8"/>
        <v>Luggage</v>
      </c>
    </row>
    <row r="220" spans="1:9" ht="12.75">
      <c r="A220" s="20">
        <v>340303</v>
      </c>
      <c r="B220" s="20" t="s">
        <v>274</v>
      </c>
      <c r="C220" s="21">
        <v>-0.18895455633709832</v>
      </c>
      <c r="D220" s="20">
        <v>255</v>
      </c>
      <c r="E220" s="21">
        <v>0.771140525243726</v>
      </c>
      <c r="F220" s="20">
        <v>305</v>
      </c>
      <c r="G220" s="21">
        <v>0.8342041907363962</v>
      </c>
      <c r="H220" s="20">
        <v>308</v>
      </c>
      <c r="I220" s="2" t="str">
        <f t="shared" si="8"/>
        <v>Women's handbags and purses</v>
      </c>
    </row>
    <row r="221" spans="1:9" ht="12.75">
      <c r="A221" s="20">
        <v>340304</v>
      </c>
      <c r="B221" s="20" t="s">
        <v>275</v>
      </c>
      <c r="C221" s="21">
        <v>-0.2008331423748504</v>
      </c>
      <c r="D221" s="20">
        <v>292</v>
      </c>
      <c r="E221" s="21">
        <v>0.6793813713670966</v>
      </c>
      <c r="F221" s="20">
        <v>368</v>
      </c>
      <c r="G221" s="21">
        <v>0.7552202989124309</v>
      </c>
      <c r="H221" s="20">
        <v>363</v>
      </c>
      <c r="I221" s="2" t="str">
        <f t="shared" si="8"/>
        <v>Personal leather goods, n.e.c.</v>
      </c>
    </row>
    <row r="222" spans="1:9" ht="12.75">
      <c r="A222" s="20">
        <v>340305</v>
      </c>
      <c r="B222" s="20" t="s">
        <v>276</v>
      </c>
      <c r="C222" s="21">
        <v>-0.20704883195462304</v>
      </c>
      <c r="D222" s="20">
        <v>334</v>
      </c>
      <c r="E222" s="21">
        <v>0.8286845715067416</v>
      </c>
      <c r="F222" s="20">
        <v>262</v>
      </c>
      <c r="G222" s="21">
        <v>0.8943595338305508</v>
      </c>
      <c r="H222" s="20">
        <v>261</v>
      </c>
      <c r="I222" s="2" t="str">
        <f t="shared" si="8"/>
        <v>Leather goods, n.e.c.</v>
      </c>
    </row>
    <row r="223" spans="1:9" ht="12.75">
      <c r="A223" s="20">
        <v>350100</v>
      </c>
      <c r="B223" s="20" t="s">
        <v>119</v>
      </c>
      <c r="C223" s="21">
        <v>-0.15570950106720402</v>
      </c>
      <c r="D223" s="20">
        <v>169</v>
      </c>
      <c r="E223" s="21">
        <v>0.617299783594025</v>
      </c>
      <c r="F223" s="20">
        <v>399</v>
      </c>
      <c r="G223" s="21">
        <v>0.6671324730337651</v>
      </c>
      <c r="H223" s="20">
        <v>406</v>
      </c>
      <c r="I223" s="2" t="str">
        <f t="shared" si="8"/>
        <v>Glass and glass products, except containers</v>
      </c>
    </row>
    <row r="224" spans="1:9" ht="12.75">
      <c r="A224" s="20">
        <v>350200</v>
      </c>
      <c r="B224" s="20" t="s">
        <v>277</v>
      </c>
      <c r="C224" s="21">
        <v>-0.2109993413035917</v>
      </c>
      <c r="D224" s="20">
        <v>359</v>
      </c>
      <c r="E224" s="21">
        <v>0.8885230559823001</v>
      </c>
      <c r="F224" s="20">
        <v>187</v>
      </c>
      <c r="G224" s="21">
        <v>0.9504797071717705</v>
      </c>
      <c r="H224" s="20">
        <v>191</v>
      </c>
      <c r="I224" s="2" t="str">
        <f t="shared" si="8"/>
        <v>Glass containers</v>
      </c>
    </row>
    <row r="225" spans="1:9" ht="12.75">
      <c r="A225" s="20">
        <v>360100</v>
      </c>
      <c r="B225" s="20" t="s">
        <v>59</v>
      </c>
      <c r="C225" s="21">
        <v>-0.2163849150792344</v>
      </c>
      <c r="D225" s="20">
        <v>435</v>
      </c>
      <c r="E225" s="21">
        <v>0.9038139279937286</v>
      </c>
      <c r="F225" s="20">
        <v>91</v>
      </c>
      <c r="G225" s="21">
        <v>0.967644682461549</v>
      </c>
      <c r="H225" s="20">
        <v>93</v>
      </c>
      <c r="I225" s="2" t="str">
        <f t="shared" si="8"/>
        <v>Cement, hydraulic</v>
      </c>
    </row>
    <row r="226" spans="1:9" ht="12.75">
      <c r="A226" s="20">
        <v>360200</v>
      </c>
      <c r="B226" s="20" t="s">
        <v>278</v>
      </c>
      <c r="C226" s="21">
        <v>-0.2163849150792344</v>
      </c>
      <c r="D226" s="20">
        <v>435</v>
      </c>
      <c r="E226" s="21">
        <v>0.9038139279937286</v>
      </c>
      <c r="F226" s="20">
        <v>91</v>
      </c>
      <c r="G226" s="21">
        <v>0.967644682461549</v>
      </c>
      <c r="H226" s="20">
        <v>93</v>
      </c>
      <c r="I226" s="2" t="str">
        <f t="shared" si="8"/>
        <v>Brick and structural clay tile</v>
      </c>
    </row>
    <row r="227" spans="1:9" ht="12.75">
      <c r="A227" s="20">
        <v>360300</v>
      </c>
      <c r="B227" s="20" t="s">
        <v>279</v>
      </c>
      <c r="C227" s="21">
        <v>-0.2163849150792344</v>
      </c>
      <c r="D227" s="20">
        <v>435</v>
      </c>
      <c r="E227" s="21">
        <v>0.9038139279937286</v>
      </c>
      <c r="F227" s="20">
        <v>91</v>
      </c>
      <c r="G227" s="21">
        <v>0.967644682461549</v>
      </c>
      <c r="H227" s="20">
        <v>93</v>
      </c>
      <c r="I227" s="2" t="str">
        <f t="shared" si="8"/>
        <v>Ceramic wall and floor tile</v>
      </c>
    </row>
    <row r="228" spans="1:9" ht="12.75">
      <c r="A228" s="20">
        <v>360400</v>
      </c>
      <c r="B228" s="20" t="s">
        <v>280</v>
      </c>
      <c r="C228" s="21">
        <v>-0.2163849150792344</v>
      </c>
      <c r="D228" s="20">
        <v>435</v>
      </c>
      <c r="E228" s="21">
        <v>0.9038139279937286</v>
      </c>
      <c r="F228" s="20">
        <v>91</v>
      </c>
      <c r="G228" s="21">
        <v>0.967644682461549</v>
      </c>
      <c r="H228" s="20">
        <v>93</v>
      </c>
      <c r="I228" s="2" t="str">
        <f t="shared" si="8"/>
        <v>Clay refractories</v>
      </c>
    </row>
    <row r="229" spans="1:9" ht="12.75">
      <c r="A229" s="20">
        <v>360500</v>
      </c>
      <c r="B229" s="20" t="s">
        <v>281</v>
      </c>
      <c r="C229" s="21">
        <v>-0.2163849150792344</v>
      </c>
      <c r="D229" s="20">
        <v>435</v>
      </c>
      <c r="E229" s="21">
        <v>0.9038139279937286</v>
      </c>
      <c r="F229" s="20">
        <v>91</v>
      </c>
      <c r="G229" s="21">
        <v>0.967644682461549</v>
      </c>
      <c r="H229" s="20">
        <v>93</v>
      </c>
      <c r="I229" s="2" t="str">
        <f t="shared" si="8"/>
        <v>Structural clay products, n.e.c.</v>
      </c>
    </row>
    <row r="230" spans="1:9" ht="12.75">
      <c r="A230" s="20">
        <v>360600</v>
      </c>
      <c r="B230" s="20" t="s">
        <v>282</v>
      </c>
      <c r="C230" s="21">
        <v>-0.2163849150792344</v>
      </c>
      <c r="D230" s="20">
        <v>435</v>
      </c>
      <c r="E230" s="21">
        <v>0.9038139279937286</v>
      </c>
      <c r="F230" s="20">
        <v>91</v>
      </c>
      <c r="G230" s="21">
        <v>0.967644682461549</v>
      </c>
      <c r="H230" s="20">
        <v>93</v>
      </c>
      <c r="I230" s="2" t="str">
        <f t="shared" si="8"/>
        <v>Vitreous china plumbing fixtures</v>
      </c>
    </row>
    <row r="231" spans="1:9" ht="12.75">
      <c r="A231" s="20">
        <v>360701</v>
      </c>
      <c r="B231" s="20" t="s">
        <v>283</v>
      </c>
      <c r="C231" s="21">
        <v>-0.21319657089909316</v>
      </c>
      <c r="D231" s="20">
        <v>367</v>
      </c>
      <c r="E231" s="21">
        <v>0.8976862554362558</v>
      </c>
      <c r="F231" s="20">
        <v>172</v>
      </c>
      <c r="G231" s="21">
        <v>0.9604301806361407</v>
      </c>
      <c r="H231" s="20">
        <v>178</v>
      </c>
      <c r="I231" s="2" t="str">
        <f t="shared" si="8"/>
        <v>Vitreous china table and kitchenware</v>
      </c>
    </row>
    <row r="232" spans="1:9" ht="12.75">
      <c r="A232" s="20">
        <v>360702</v>
      </c>
      <c r="B232" s="20" t="s">
        <v>284</v>
      </c>
      <c r="C232" s="21">
        <v>-0.20172303607841455</v>
      </c>
      <c r="D232" s="20">
        <v>299</v>
      </c>
      <c r="E232" s="21">
        <v>0.8553388036806666</v>
      </c>
      <c r="F232" s="20">
        <v>232</v>
      </c>
      <c r="G232" s="21">
        <v>0.9148507927191433</v>
      </c>
      <c r="H232" s="20">
        <v>233</v>
      </c>
      <c r="I232" s="2" t="str">
        <f t="shared" si="8"/>
        <v>Fine earthenware table and kitchenware</v>
      </c>
    </row>
    <row r="233" spans="1:9" ht="12.75">
      <c r="A233" s="20">
        <v>360800</v>
      </c>
      <c r="B233" s="20" t="s">
        <v>285</v>
      </c>
      <c r="C233" s="21">
        <v>-0.21636468065968958</v>
      </c>
      <c r="D233" s="20">
        <v>431</v>
      </c>
      <c r="E233" s="21">
        <v>0.9037565830341932</v>
      </c>
      <c r="F233" s="20">
        <v>132</v>
      </c>
      <c r="G233" s="21">
        <v>0.967581885843112</v>
      </c>
      <c r="H233" s="20">
        <v>133</v>
      </c>
      <c r="I233" s="2" t="str">
        <f t="shared" si="8"/>
        <v>Porcelain electrical supplies</v>
      </c>
    </row>
    <row r="234" spans="1:9" ht="12.75">
      <c r="A234" s="20">
        <v>360900</v>
      </c>
      <c r="B234" s="20" t="s">
        <v>286</v>
      </c>
      <c r="C234" s="21">
        <v>-0.18846829913341198</v>
      </c>
      <c r="D234" s="20">
        <v>254</v>
      </c>
      <c r="E234" s="21">
        <v>0.818517462010345</v>
      </c>
      <c r="F234" s="20">
        <v>270</v>
      </c>
      <c r="G234" s="21">
        <v>0.875403844169642</v>
      </c>
      <c r="H234" s="20">
        <v>274</v>
      </c>
      <c r="I234" s="2" t="str">
        <f t="shared" si="8"/>
        <v>Pottery products, n.e.c.</v>
      </c>
    </row>
    <row r="235" spans="1:9" ht="12.75">
      <c r="A235" s="20">
        <v>361000</v>
      </c>
      <c r="B235" s="20" t="s">
        <v>287</v>
      </c>
      <c r="C235" s="21">
        <v>-0.2163849150792344</v>
      </c>
      <c r="D235" s="20">
        <v>435</v>
      </c>
      <c r="E235" s="21">
        <v>0.9038139279937286</v>
      </c>
      <c r="F235" s="20">
        <v>91</v>
      </c>
      <c r="G235" s="21">
        <v>0.967644682461549</v>
      </c>
      <c r="H235" s="20">
        <v>93</v>
      </c>
      <c r="I235" s="2" t="str">
        <f t="shared" si="8"/>
        <v>Concrete block and brick</v>
      </c>
    </row>
    <row r="236" spans="1:9" ht="12.75">
      <c r="A236" s="20">
        <v>361100</v>
      </c>
      <c r="B236" s="20" t="s">
        <v>86</v>
      </c>
      <c r="C236" s="21">
        <v>-0.21341444039617946</v>
      </c>
      <c r="D236" s="20">
        <v>369</v>
      </c>
      <c r="E236" s="21">
        <v>0.9002487510670334</v>
      </c>
      <c r="F236" s="20">
        <v>160</v>
      </c>
      <c r="G236" s="21">
        <v>0.9629460481411695</v>
      </c>
      <c r="H236" s="20">
        <v>165</v>
      </c>
      <c r="I236" s="2" t="str">
        <f t="shared" si="8"/>
        <v>Concrete products, except block and brick</v>
      </c>
    </row>
    <row r="237" spans="1:9" ht="12.75">
      <c r="A237" s="20">
        <v>361200</v>
      </c>
      <c r="B237" s="20" t="s">
        <v>106</v>
      </c>
      <c r="C237" s="21">
        <v>-0.2163849150792344</v>
      </c>
      <c r="D237" s="20">
        <v>435</v>
      </c>
      <c r="E237" s="21">
        <v>0.9038139279937286</v>
      </c>
      <c r="F237" s="20">
        <v>91</v>
      </c>
      <c r="G237" s="21">
        <v>0.967644682461549</v>
      </c>
      <c r="H237" s="20">
        <v>93</v>
      </c>
      <c r="I237" s="2" t="str">
        <f t="shared" si="8"/>
        <v>Ready-mixed concrete</v>
      </c>
    </row>
    <row r="238" spans="1:9" ht="12.75">
      <c r="A238" s="20">
        <v>361300</v>
      </c>
      <c r="B238" s="20" t="s">
        <v>76</v>
      </c>
      <c r="C238" s="21">
        <v>-0.21584286496614546</v>
      </c>
      <c r="D238" s="20">
        <v>406</v>
      </c>
      <c r="E238" s="21">
        <v>0.9027655592737653</v>
      </c>
      <c r="F238" s="20">
        <v>148</v>
      </c>
      <c r="G238" s="21">
        <v>0.9663951727305489</v>
      </c>
      <c r="H238" s="20">
        <v>151</v>
      </c>
      <c r="I238" s="2" t="str">
        <f t="shared" si="8"/>
        <v>Lime</v>
      </c>
    </row>
    <row r="239" spans="1:9" ht="12.75">
      <c r="A239" s="20">
        <v>361400</v>
      </c>
      <c r="B239" s="20" t="s">
        <v>288</v>
      </c>
      <c r="C239" s="21">
        <v>-0.2150569453540613</v>
      </c>
      <c r="D239" s="20">
        <v>392</v>
      </c>
      <c r="E239" s="21">
        <v>0.8992319735638659</v>
      </c>
      <c r="F239" s="20">
        <v>166</v>
      </c>
      <c r="G239" s="21">
        <v>0.9623478446881661</v>
      </c>
      <c r="H239" s="20">
        <v>167</v>
      </c>
      <c r="I239" s="2" t="str">
        <f t="shared" si="8"/>
        <v>Gypsum products</v>
      </c>
    </row>
    <row r="240" spans="1:9" ht="12.75">
      <c r="A240" s="20">
        <v>361500</v>
      </c>
      <c r="B240" s="20" t="s">
        <v>289</v>
      </c>
      <c r="C240" s="21">
        <v>-0.20303330354488547</v>
      </c>
      <c r="D240" s="20">
        <v>310</v>
      </c>
      <c r="E240" s="21">
        <v>0.7162652818157931</v>
      </c>
      <c r="F240" s="20">
        <v>346</v>
      </c>
      <c r="G240" s="21">
        <v>0.7699884016584407</v>
      </c>
      <c r="H240" s="20">
        <v>353</v>
      </c>
      <c r="I240" s="2" t="str">
        <f t="shared" si="8"/>
        <v>Cut stone and stone products</v>
      </c>
    </row>
    <row r="241" spans="1:9" ht="12.75">
      <c r="A241" s="20">
        <v>361600</v>
      </c>
      <c r="B241" s="20" t="s">
        <v>290</v>
      </c>
      <c r="C241" s="21">
        <v>-0.20363642126726592</v>
      </c>
      <c r="D241" s="20">
        <v>311</v>
      </c>
      <c r="E241" s="21">
        <v>0.7483961017028432</v>
      </c>
      <c r="F241" s="20">
        <v>327</v>
      </c>
      <c r="G241" s="21">
        <v>0.8159391740097763</v>
      </c>
      <c r="H241" s="20">
        <v>321</v>
      </c>
      <c r="I241" s="2" t="str">
        <f t="shared" si="8"/>
        <v>Abrasive products</v>
      </c>
    </row>
    <row r="242" spans="1:9" ht="12.75">
      <c r="A242" s="20">
        <v>361700</v>
      </c>
      <c r="B242" s="20" t="s">
        <v>291</v>
      </c>
      <c r="C242" s="21">
        <v>-0.21637737286818523</v>
      </c>
      <c r="D242" s="20">
        <v>434</v>
      </c>
      <c r="E242" s="21">
        <v>0.9037792505477047</v>
      </c>
      <c r="F242" s="20">
        <v>130</v>
      </c>
      <c r="G242" s="21">
        <v>0.9676015850587009</v>
      </c>
      <c r="H242" s="20">
        <v>132</v>
      </c>
      <c r="I242" s="2" t="str">
        <f t="shared" si="8"/>
        <v>Asbestos products</v>
      </c>
    </row>
    <row r="243" spans="1:9" ht="12.75">
      <c r="A243" s="20">
        <v>361900</v>
      </c>
      <c r="B243" s="20" t="s">
        <v>292</v>
      </c>
      <c r="C243" s="21">
        <v>-0.20402855404305084</v>
      </c>
      <c r="D243" s="20">
        <v>315</v>
      </c>
      <c r="E243" s="21">
        <v>0.8213378885437888</v>
      </c>
      <c r="F243" s="20">
        <v>269</v>
      </c>
      <c r="G243" s="21">
        <v>0.87111968009062</v>
      </c>
      <c r="H243" s="20">
        <v>278</v>
      </c>
      <c r="I243" s="2" t="str">
        <f t="shared" si="8"/>
        <v>Minerals, ground or treated</v>
      </c>
    </row>
    <row r="244" spans="1:9" ht="12.75">
      <c r="A244" s="20">
        <v>362000</v>
      </c>
      <c r="B244" s="20" t="s">
        <v>293</v>
      </c>
      <c r="C244" s="21">
        <v>-0.21630188581485646</v>
      </c>
      <c r="D244" s="20">
        <v>423</v>
      </c>
      <c r="E244" s="21">
        <v>0.9025243733886331</v>
      </c>
      <c r="F244" s="20">
        <v>149</v>
      </c>
      <c r="G244" s="21">
        <v>0.9664083086775898</v>
      </c>
      <c r="H244" s="20">
        <v>150</v>
      </c>
      <c r="I244" s="2" t="str">
        <f t="shared" si="8"/>
        <v>Mineral wool</v>
      </c>
    </row>
    <row r="245" spans="1:9" ht="12.75">
      <c r="A245" s="20">
        <v>362100</v>
      </c>
      <c r="B245" s="20" t="s">
        <v>294</v>
      </c>
      <c r="C245" s="21">
        <v>-0.2163849150792344</v>
      </c>
      <c r="D245" s="20">
        <v>435</v>
      </c>
      <c r="E245" s="21">
        <v>0.9038139279937286</v>
      </c>
      <c r="F245" s="20">
        <v>91</v>
      </c>
      <c r="G245" s="21">
        <v>0.967644682461549</v>
      </c>
      <c r="H245" s="20">
        <v>93</v>
      </c>
      <c r="I245" s="2" t="str">
        <f t="shared" si="8"/>
        <v>Nonclay refractories</v>
      </c>
    </row>
    <row r="246" spans="1:9" ht="12.75">
      <c r="A246" s="20">
        <v>362200</v>
      </c>
      <c r="B246" s="20" t="s">
        <v>295</v>
      </c>
      <c r="C246" s="21">
        <v>-0.20757080314510032</v>
      </c>
      <c r="D246" s="20">
        <v>335</v>
      </c>
      <c r="E246" s="21">
        <v>1.067064249150563</v>
      </c>
      <c r="F246" s="20">
        <v>77</v>
      </c>
      <c r="G246" s="21">
        <v>1.1178201892400093</v>
      </c>
      <c r="H246" s="20">
        <v>79</v>
      </c>
      <c r="I246" s="2" t="str">
        <f t="shared" si="8"/>
        <v>Nonmetallic mineral products, n.e.c.</v>
      </c>
    </row>
    <row r="247" spans="1:9" ht="12.75">
      <c r="A247" s="20">
        <v>370101</v>
      </c>
      <c r="B247" s="20" t="s">
        <v>24</v>
      </c>
      <c r="C247" s="21">
        <v>-0.21343648284869193</v>
      </c>
      <c r="D247" s="20">
        <v>370</v>
      </c>
      <c r="E247" s="21">
        <v>0.898120292781416</v>
      </c>
      <c r="F247" s="20">
        <v>171</v>
      </c>
      <c r="G247" s="21">
        <v>0.9609482314393759</v>
      </c>
      <c r="H247" s="20">
        <v>175</v>
      </c>
      <c r="I247" s="2" t="str">
        <f t="shared" si="8"/>
        <v>Blast furnaces and steel mills</v>
      </c>
    </row>
    <row r="248" spans="1:9" ht="12.75">
      <c r="A248" s="20">
        <v>370102</v>
      </c>
      <c r="B248" s="20" t="s">
        <v>296</v>
      </c>
      <c r="C248" s="21">
        <v>-0.2163849150792344</v>
      </c>
      <c r="D248" s="20">
        <v>435</v>
      </c>
      <c r="E248" s="21">
        <v>0.9038139279937286</v>
      </c>
      <c r="F248" s="20">
        <v>91</v>
      </c>
      <c r="G248" s="21">
        <v>0.967644682461549</v>
      </c>
      <c r="H248" s="20">
        <v>93</v>
      </c>
      <c r="I248" s="2" t="str">
        <f t="shared" si="8"/>
        <v>Electrometallurgical products, except steel</v>
      </c>
    </row>
    <row r="249" spans="1:9" ht="12.75">
      <c r="A249" s="20">
        <v>370103</v>
      </c>
      <c r="B249" s="20" t="s">
        <v>297</v>
      </c>
      <c r="C249" s="21">
        <v>-0.20559314741503076</v>
      </c>
      <c r="D249" s="20">
        <v>323</v>
      </c>
      <c r="E249" s="21">
        <v>0.8723385934616077</v>
      </c>
      <c r="F249" s="20">
        <v>211</v>
      </c>
      <c r="G249" s="21">
        <v>0.9342253950769935</v>
      </c>
      <c r="H249" s="20">
        <v>213</v>
      </c>
      <c r="I249" s="2" t="str">
        <f t="shared" si="8"/>
        <v>Steel wiredrawing and steel nails and spikes</v>
      </c>
    </row>
    <row r="250" spans="1:9" ht="12.75">
      <c r="A250" s="20">
        <v>370200</v>
      </c>
      <c r="B250" s="20" t="s">
        <v>91</v>
      </c>
      <c r="C250" s="21">
        <v>-0.21498755560988733</v>
      </c>
      <c r="D250" s="20">
        <v>391</v>
      </c>
      <c r="E250" s="21">
        <v>0.9004714617496787</v>
      </c>
      <c r="F250" s="20">
        <v>158</v>
      </c>
      <c r="G250" s="21">
        <v>0.9641003266531675</v>
      </c>
      <c r="H250" s="20">
        <v>160</v>
      </c>
      <c r="I250" s="2" t="str">
        <f t="shared" si="8"/>
        <v>Iron and steel foundries</v>
      </c>
    </row>
    <row r="251" spans="1:9" ht="12.75">
      <c r="A251" s="20">
        <v>370300</v>
      </c>
      <c r="B251" s="20" t="s">
        <v>298</v>
      </c>
      <c r="C251" s="21">
        <v>-0.21329070447387297</v>
      </c>
      <c r="D251" s="20">
        <v>368</v>
      </c>
      <c r="E251" s="21">
        <v>0.898541990024742</v>
      </c>
      <c r="F251" s="20">
        <v>167</v>
      </c>
      <c r="G251" s="21">
        <v>0.9618050537727915</v>
      </c>
      <c r="H251" s="20">
        <v>170</v>
      </c>
      <c r="I251" s="2" t="str">
        <f t="shared" si="8"/>
        <v>Iron and steel forgings</v>
      </c>
    </row>
    <row r="252" spans="1:9" ht="12.75">
      <c r="A252" s="20">
        <v>370401</v>
      </c>
      <c r="B252" s="20" t="s">
        <v>299</v>
      </c>
      <c r="C252" s="21">
        <v>-0.211960690421373</v>
      </c>
      <c r="D252" s="20">
        <v>362</v>
      </c>
      <c r="E252" s="21">
        <v>0.8936471438251214</v>
      </c>
      <c r="F252" s="20">
        <v>179</v>
      </c>
      <c r="G252" s="21">
        <v>0.9568288243601858</v>
      </c>
      <c r="H252" s="20">
        <v>185</v>
      </c>
      <c r="I252" s="2" t="str">
        <f t="shared" si="8"/>
        <v>Metal heat treating</v>
      </c>
    </row>
    <row r="253" spans="1:9" ht="12.75">
      <c r="A253" s="20">
        <v>370402</v>
      </c>
      <c r="B253" s="20" t="s">
        <v>300</v>
      </c>
      <c r="C253" s="21">
        <v>-0.20826602840869057</v>
      </c>
      <c r="D253" s="20">
        <v>339</v>
      </c>
      <c r="E253" s="21">
        <v>0.7952023470761067</v>
      </c>
      <c r="F253" s="20">
        <v>285</v>
      </c>
      <c r="G253" s="21">
        <v>0.8639355678957796</v>
      </c>
      <c r="H253" s="20">
        <v>282</v>
      </c>
      <c r="I253" s="2" t="str">
        <f t="shared" si="8"/>
        <v>Primary metal products, n.e.c.</v>
      </c>
    </row>
    <row r="254" spans="1:9" ht="12.75">
      <c r="A254" s="20">
        <v>380100</v>
      </c>
      <c r="B254" s="20" t="s">
        <v>301</v>
      </c>
      <c r="C254" s="21">
        <v>-0.21569108928804243</v>
      </c>
      <c r="D254" s="20">
        <v>403</v>
      </c>
      <c r="E254" s="21">
        <v>0.8891949230952537</v>
      </c>
      <c r="F254" s="20">
        <v>186</v>
      </c>
      <c r="G254" s="21">
        <v>0.9536677703856621</v>
      </c>
      <c r="H254" s="20">
        <v>188</v>
      </c>
      <c r="I254" s="2" t="str">
        <f t="shared" si="8"/>
        <v>Primary smelting and refining of copper</v>
      </c>
    </row>
    <row r="255" spans="1:9" ht="12.75">
      <c r="A255" s="20">
        <v>380400</v>
      </c>
      <c r="B255" s="20" t="s">
        <v>110</v>
      </c>
      <c r="C255" s="21">
        <v>-0.21492573185864647</v>
      </c>
      <c r="D255" s="20">
        <v>389</v>
      </c>
      <c r="E255" s="21">
        <v>0.8773260983497604</v>
      </c>
      <c r="F255" s="20">
        <v>205</v>
      </c>
      <c r="G255" s="21">
        <v>0.9422968298413252</v>
      </c>
      <c r="H255" s="20">
        <v>203</v>
      </c>
      <c r="I255" s="2" t="str">
        <f t="shared" si="8"/>
        <v>Primary aluminum</v>
      </c>
    </row>
    <row r="256" spans="1:9" ht="12.75">
      <c r="A256" s="20">
        <v>380501</v>
      </c>
      <c r="B256" s="20" t="s">
        <v>302</v>
      </c>
      <c r="C256" s="21">
        <v>-0.21698848252313718</v>
      </c>
      <c r="D256" s="20">
        <v>476</v>
      </c>
      <c r="E256" s="21">
        <v>0.9148900989987755</v>
      </c>
      <c r="F256" s="20">
        <v>85</v>
      </c>
      <c r="G256" s="21">
        <v>0.9782471648941892</v>
      </c>
      <c r="H256" s="20">
        <v>89</v>
      </c>
      <c r="I256" s="2" t="str">
        <f t="shared" si="8"/>
        <v>Primary nonferrous metals, n.e.c.</v>
      </c>
    </row>
    <row r="257" spans="1:9" ht="12.75">
      <c r="A257" s="20">
        <v>380700</v>
      </c>
      <c r="B257" s="20" t="s">
        <v>303</v>
      </c>
      <c r="C257" s="21">
        <v>-0.21542298361019369</v>
      </c>
      <c r="D257" s="20">
        <v>398</v>
      </c>
      <c r="E257" s="21">
        <v>0.8926540223419475</v>
      </c>
      <c r="F257" s="20">
        <v>182</v>
      </c>
      <c r="G257" s="21">
        <v>0.95687678754892</v>
      </c>
      <c r="H257" s="20">
        <v>184</v>
      </c>
      <c r="I257" s="2" t="str">
        <f t="shared" si="8"/>
        <v>Rolling, drawing, and extruding of copper</v>
      </c>
    </row>
    <row r="258" spans="1:9" ht="12.75">
      <c r="A258" s="20">
        <v>380800</v>
      </c>
      <c r="B258" s="20" t="s">
        <v>304</v>
      </c>
      <c r="C258" s="21">
        <v>-0.215454764439264</v>
      </c>
      <c r="D258" s="20">
        <v>399</v>
      </c>
      <c r="E258" s="21">
        <v>0.8934357338602766</v>
      </c>
      <c r="F258" s="20">
        <v>180</v>
      </c>
      <c r="G258" s="21">
        <v>0.9576090897951708</v>
      </c>
      <c r="H258" s="20">
        <v>182</v>
      </c>
      <c r="I258" s="2" t="str">
        <f t="shared" si="8"/>
        <v>Aluminum rolling and drawing</v>
      </c>
    </row>
    <row r="259" spans="1:9" ht="12.75">
      <c r="A259" s="20">
        <v>380900</v>
      </c>
      <c r="B259" s="20" t="s">
        <v>305</v>
      </c>
      <c r="C259" s="21">
        <v>-0.21652099471396868</v>
      </c>
      <c r="D259" s="20">
        <v>474</v>
      </c>
      <c r="E259" s="21">
        <v>0.9053282285622517</v>
      </c>
      <c r="F259" s="20">
        <v>90</v>
      </c>
      <c r="G259" s="21">
        <v>0.9691113665347374</v>
      </c>
      <c r="H259" s="20">
        <v>92</v>
      </c>
      <c r="I259" s="2" t="str">
        <f t="shared" si="8"/>
        <v>Nonferrous rolling and drawing, n.e.c.</v>
      </c>
    </row>
    <row r="260" spans="1:9" ht="12.75">
      <c r="A260" s="20">
        <v>381000</v>
      </c>
      <c r="B260" s="20" t="s">
        <v>306</v>
      </c>
      <c r="C260" s="21">
        <v>-0.20867538780549985</v>
      </c>
      <c r="D260" s="20">
        <v>341</v>
      </c>
      <c r="E260" s="21">
        <v>0.8384240660402469</v>
      </c>
      <c r="F260" s="20">
        <v>254</v>
      </c>
      <c r="G260" s="21">
        <v>0.9035485008303269</v>
      </c>
      <c r="H260" s="20">
        <v>251</v>
      </c>
      <c r="I260" s="2" t="str">
        <f t="shared" si="8"/>
        <v>Nonferrous wiredrawing and insulating</v>
      </c>
    </row>
    <row r="261" spans="1:9" ht="12.75">
      <c r="A261" s="20">
        <v>381100</v>
      </c>
      <c r="B261" s="20" t="s">
        <v>307</v>
      </c>
      <c r="C261" s="21">
        <v>-0.21477230212002918</v>
      </c>
      <c r="D261" s="20">
        <v>386</v>
      </c>
      <c r="E261" s="21">
        <v>0.8885187055139476</v>
      </c>
      <c r="F261" s="20">
        <v>188</v>
      </c>
      <c r="G261" s="21">
        <v>0.9526879173562441</v>
      </c>
      <c r="H261" s="20">
        <v>190</v>
      </c>
      <c r="I261" s="2" t="str">
        <f t="shared" si="8"/>
        <v>Aluminum castings</v>
      </c>
    </row>
    <row r="262" spans="1:9" ht="12.75">
      <c r="A262" s="20">
        <v>381400</v>
      </c>
      <c r="B262" s="20" t="s">
        <v>308</v>
      </c>
      <c r="C262" s="21">
        <v>-0.21580212629414247</v>
      </c>
      <c r="D262" s="20">
        <v>404</v>
      </c>
      <c r="E262" s="21">
        <v>0.9014834484723078</v>
      </c>
      <c r="F262" s="20">
        <v>154</v>
      </c>
      <c r="G262" s="21">
        <v>0.9652798530808574</v>
      </c>
      <c r="H262" s="20">
        <v>157</v>
      </c>
      <c r="I262" s="2" t="str">
        <f t="shared" si="8"/>
        <v>Nonferrous forgings</v>
      </c>
    </row>
    <row r="263" spans="1:9" ht="12.75">
      <c r="A263" s="20">
        <v>390100</v>
      </c>
      <c r="B263" s="20" t="s">
        <v>309</v>
      </c>
      <c r="C263" s="21">
        <v>-0.216050932058525</v>
      </c>
      <c r="D263" s="20">
        <v>410</v>
      </c>
      <c r="E263" s="21">
        <v>0.9016684538793572</v>
      </c>
      <c r="F263" s="20">
        <v>153</v>
      </c>
      <c r="G263" s="21">
        <v>0.9655087283428105</v>
      </c>
      <c r="H263" s="20">
        <v>156</v>
      </c>
      <c r="I263" s="2" t="str">
        <f t="shared" si="8"/>
        <v>Metal cans</v>
      </c>
    </row>
    <row r="264" spans="1:9" ht="12.75">
      <c r="A264" s="20">
        <v>390200</v>
      </c>
      <c r="B264" s="20" t="s">
        <v>310</v>
      </c>
      <c r="C264" s="21">
        <v>-0.21364554847529899</v>
      </c>
      <c r="D264" s="20">
        <v>376</v>
      </c>
      <c r="E264" s="21">
        <v>0.8959257674651946</v>
      </c>
      <c r="F264" s="20">
        <v>177</v>
      </c>
      <c r="G264" s="21">
        <v>0.9591585287194726</v>
      </c>
      <c r="H264" s="20">
        <v>180</v>
      </c>
      <c r="I264" s="2" t="str">
        <f t="shared" si="8"/>
        <v>Metal shipping barrels, drums, kegs, and pails</v>
      </c>
    </row>
    <row r="265" spans="1:9" ht="12.75">
      <c r="A265" s="20">
        <v>400100</v>
      </c>
      <c r="B265" s="20" t="s">
        <v>311</v>
      </c>
      <c r="C265" s="21">
        <v>-0.2163849150792344</v>
      </c>
      <c r="D265" s="20">
        <v>435</v>
      </c>
      <c r="E265" s="21">
        <v>0.9038139279937286</v>
      </c>
      <c r="F265" s="20">
        <v>91</v>
      </c>
      <c r="G265" s="21">
        <v>0.967644682461549</v>
      </c>
      <c r="H265" s="20">
        <v>93</v>
      </c>
      <c r="I265" s="2" t="str">
        <f t="shared" si="8"/>
        <v>Enameled iron and metal sanitary ware</v>
      </c>
    </row>
    <row r="266" spans="1:9" ht="12.75">
      <c r="A266" s="20">
        <v>400200</v>
      </c>
      <c r="B266" s="20" t="s">
        <v>312</v>
      </c>
      <c r="C266" s="21">
        <v>-0.2163849150792344</v>
      </c>
      <c r="D266" s="20">
        <v>435</v>
      </c>
      <c r="E266" s="21">
        <v>0.9038139279937286</v>
      </c>
      <c r="F266" s="20">
        <v>91</v>
      </c>
      <c r="G266" s="21">
        <v>0.967644682461549</v>
      </c>
      <c r="H266" s="20">
        <v>93</v>
      </c>
      <c r="I266" s="2" t="str">
        <f t="shared" si="8"/>
        <v>Plumbing fixture fittings and trim</v>
      </c>
    </row>
    <row r="267" spans="1:9" ht="12.75">
      <c r="A267" s="20">
        <v>400300</v>
      </c>
      <c r="B267" s="20" t="s">
        <v>313</v>
      </c>
      <c r="C267" s="21">
        <v>-0.20926463123779687</v>
      </c>
      <c r="D267" s="20">
        <v>344</v>
      </c>
      <c r="E267" s="21">
        <v>0.8770157713370131</v>
      </c>
      <c r="F267" s="20">
        <v>206</v>
      </c>
      <c r="G267" s="21">
        <v>0.9399024917775612</v>
      </c>
      <c r="H267" s="20">
        <v>208</v>
      </c>
      <c r="I267" s="2" t="str">
        <f aca="true" t="shared" si="9" ref="I267:I330">+B267</f>
        <v>Heating equipment, except electric and warm air furnaces</v>
      </c>
    </row>
    <row r="268" spans="1:9" ht="12.75">
      <c r="A268" s="20">
        <v>400400</v>
      </c>
      <c r="B268" s="20" t="s">
        <v>314</v>
      </c>
      <c r="C268" s="21">
        <v>-0.21149136256516238</v>
      </c>
      <c r="D268" s="20">
        <v>361</v>
      </c>
      <c r="E268" s="21">
        <v>0.8903065105238505</v>
      </c>
      <c r="F268" s="20">
        <v>185</v>
      </c>
      <c r="G268" s="21">
        <v>0.9529843676353471</v>
      </c>
      <c r="H268" s="20">
        <v>189</v>
      </c>
      <c r="I268" s="2" t="str">
        <f t="shared" si="9"/>
        <v>Fabricated structural metal</v>
      </c>
    </row>
    <row r="269" spans="1:9" ht="12.75">
      <c r="A269" s="20">
        <v>400500</v>
      </c>
      <c r="B269" s="20" t="s">
        <v>315</v>
      </c>
      <c r="C269" s="21">
        <v>-0.21629427561201103</v>
      </c>
      <c r="D269" s="20">
        <v>418</v>
      </c>
      <c r="E269" s="21">
        <v>0.9031895889948464</v>
      </c>
      <c r="F269" s="20">
        <v>146</v>
      </c>
      <c r="G269" s="21">
        <v>0.967025891974923</v>
      </c>
      <c r="H269" s="20">
        <v>148</v>
      </c>
      <c r="I269" s="2" t="str">
        <f t="shared" si="9"/>
        <v>Metal doors, sash, frames, molding, and trim</v>
      </c>
    </row>
    <row r="270" spans="1:9" ht="12.75">
      <c r="A270" s="20">
        <v>400600</v>
      </c>
      <c r="B270" s="20" t="s">
        <v>316</v>
      </c>
      <c r="C270" s="21">
        <v>-0.1204865629197594</v>
      </c>
      <c r="D270" s="20">
        <v>128</v>
      </c>
      <c r="E270" s="21">
        <v>0.5691864611299239</v>
      </c>
      <c r="F270" s="20">
        <v>424</v>
      </c>
      <c r="G270" s="21">
        <v>0.6178950965203471</v>
      </c>
      <c r="H270" s="20">
        <v>430</v>
      </c>
      <c r="I270" s="2" t="str">
        <f t="shared" si="9"/>
        <v>Fabricated plate work (boiler shops)</v>
      </c>
    </row>
    <row r="271" spans="1:9" ht="12.75">
      <c r="A271" s="20">
        <v>400700</v>
      </c>
      <c r="B271" s="20" t="s">
        <v>317</v>
      </c>
      <c r="C271" s="21">
        <v>-0.20400727383040668</v>
      </c>
      <c r="D271" s="20">
        <v>314</v>
      </c>
      <c r="E271" s="21">
        <v>0.8501207651296876</v>
      </c>
      <c r="F271" s="20">
        <v>241</v>
      </c>
      <c r="G271" s="21">
        <v>0.9124249343324397</v>
      </c>
      <c r="H271" s="20">
        <v>235</v>
      </c>
      <c r="I271" s="2" t="str">
        <f t="shared" si="9"/>
        <v>Sheet metal work</v>
      </c>
    </row>
    <row r="272" spans="1:9" ht="12.75">
      <c r="A272" s="20">
        <v>400800</v>
      </c>
      <c r="B272" s="20" t="s">
        <v>318</v>
      </c>
      <c r="C272" s="21">
        <v>-0.21557156397876864</v>
      </c>
      <c r="D272" s="20">
        <v>401</v>
      </c>
      <c r="E272" s="21">
        <v>0.9006077689144409</v>
      </c>
      <c r="F272" s="20">
        <v>155</v>
      </c>
      <c r="G272" s="21">
        <v>0.9643166337716289</v>
      </c>
      <c r="H272" s="20">
        <v>158</v>
      </c>
      <c r="I272" s="2" t="str">
        <f t="shared" si="9"/>
        <v>Architectural and ornamental metal work</v>
      </c>
    </row>
    <row r="273" spans="1:9" ht="12.75">
      <c r="A273" s="20">
        <v>400901</v>
      </c>
      <c r="B273" s="20" t="s">
        <v>319</v>
      </c>
      <c r="C273" s="21">
        <v>-0.2147300968985195</v>
      </c>
      <c r="D273" s="20">
        <v>385</v>
      </c>
      <c r="E273" s="21">
        <v>0.898454154653936</v>
      </c>
      <c r="F273" s="20">
        <v>168</v>
      </c>
      <c r="G273" s="21">
        <v>0.9619385088976341</v>
      </c>
      <c r="H273" s="20">
        <v>168</v>
      </c>
      <c r="I273" s="2" t="str">
        <f t="shared" si="9"/>
        <v>Prefabricated metal buildings and components</v>
      </c>
    </row>
    <row r="274" spans="1:9" ht="12.75">
      <c r="A274" s="20">
        <v>400902</v>
      </c>
      <c r="B274" s="20" t="s">
        <v>320</v>
      </c>
      <c r="C274" s="21">
        <v>-0.21478703621668405</v>
      </c>
      <c r="D274" s="20">
        <v>387</v>
      </c>
      <c r="E274" s="21">
        <v>0.8982005530105683</v>
      </c>
      <c r="F274" s="20">
        <v>169</v>
      </c>
      <c r="G274" s="21">
        <v>0.9617230356429296</v>
      </c>
      <c r="H274" s="20">
        <v>171</v>
      </c>
      <c r="I274" s="2" t="str">
        <f t="shared" si="9"/>
        <v>Miscellaneous structural metal work</v>
      </c>
    </row>
    <row r="275" spans="1:9" ht="12.75">
      <c r="A275" s="20">
        <v>410100</v>
      </c>
      <c r="B275" s="20" t="s">
        <v>321</v>
      </c>
      <c r="C275" s="21">
        <v>-0.21071819065263625</v>
      </c>
      <c r="D275" s="20">
        <v>357</v>
      </c>
      <c r="E275" s="21">
        <v>0.8851471936981042</v>
      </c>
      <c r="F275" s="20">
        <v>192</v>
      </c>
      <c r="G275" s="21">
        <v>0.947899213027552</v>
      </c>
      <c r="H275" s="20">
        <v>195</v>
      </c>
      <c r="I275" s="2" t="str">
        <f t="shared" si="9"/>
        <v>Screw machine products, bolts, etc.</v>
      </c>
    </row>
    <row r="276" spans="1:9" ht="12.75">
      <c r="A276" s="20">
        <v>410201</v>
      </c>
      <c r="B276" s="20" t="s">
        <v>116</v>
      </c>
      <c r="C276" s="21">
        <v>-0.21633602501407945</v>
      </c>
      <c r="D276" s="20">
        <v>427</v>
      </c>
      <c r="E276" s="21">
        <v>0.9036876198196373</v>
      </c>
      <c r="F276" s="20">
        <v>135</v>
      </c>
      <c r="G276" s="21">
        <v>0.9675074470441947</v>
      </c>
      <c r="H276" s="20">
        <v>136</v>
      </c>
      <c r="I276" s="2" t="str">
        <f t="shared" si="9"/>
        <v>Automotive stampings</v>
      </c>
    </row>
    <row r="277" spans="1:9" ht="12.75">
      <c r="A277" s="20">
        <v>410202</v>
      </c>
      <c r="B277" s="20" t="s">
        <v>322</v>
      </c>
      <c r="C277" s="21">
        <v>-0.21489734909490915</v>
      </c>
      <c r="D277" s="20">
        <v>388</v>
      </c>
      <c r="E277" s="21">
        <v>0.8967532910274332</v>
      </c>
      <c r="F277" s="20">
        <v>175</v>
      </c>
      <c r="G277" s="21">
        <v>0.96043328390781</v>
      </c>
      <c r="H277" s="20">
        <v>177</v>
      </c>
      <c r="I277" s="2" t="str">
        <f t="shared" si="9"/>
        <v>Crowns and closures</v>
      </c>
    </row>
    <row r="278" spans="1:9" ht="12.75">
      <c r="A278" s="20">
        <v>410203</v>
      </c>
      <c r="B278" s="20" t="s">
        <v>323</v>
      </c>
      <c r="C278" s="21">
        <v>-0.1753758842173307</v>
      </c>
      <c r="D278" s="20">
        <v>208</v>
      </c>
      <c r="E278" s="21">
        <v>0.7496490611785135</v>
      </c>
      <c r="F278" s="20">
        <v>324</v>
      </c>
      <c r="G278" s="21">
        <v>0.8070612138821953</v>
      </c>
      <c r="H278" s="20">
        <v>328</v>
      </c>
      <c r="I278" s="2" t="str">
        <f t="shared" si="9"/>
        <v>Metal stampings, n.e.c.</v>
      </c>
    </row>
    <row r="279" spans="1:9" ht="12.75">
      <c r="A279" s="20">
        <v>420100</v>
      </c>
      <c r="B279" s="20" t="s">
        <v>324</v>
      </c>
      <c r="C279" s="21">
        <v>-0.1906682788903584</v>
      </c>
      <c r="D279" s="20">
        <v>263</v>
      </c>
      <c r="E279" s="21">
        <v>0.7902005610710722</v>
      </c>
      <c r="F279" s="20">
        <v>292</v>
      </c>
      <c r="G279" s="21">
        <v>0.8511385480174152</v>
      </c>
      <c r="H279" s="20">
        <v>295</v>
      </c>
      <c r="I279" s="2" t="str">
        <f t="shared" si="9"/>
        <v>Cutlery</v>
      </c>
    </row>
    <row r="280" spans="1:9" ht="12.75">
      <c r="A280" s="20">
        <v>420201</v>
      </c>
      <c r="B280" s="20" t="s">
        <v>325</v>
      </c>
      <c r="C280" s="21">
        <v>-0.18756060560444246</v>
      </c>
      <c r="D280" s="20">
        <v>252</v>
      </c>
      <c r="E280" s="21">
        <v>0.7813941945826595</v>
      </c>
      <c r="F280" s="20">
        <v>298</v>
      </c>
      <c r="G280" s="21">
        <v>0.8418371813993228</v>
      </c>
      <c r="H280" s="20">
        <v>300</v>
      </c>
      <c r="I280" s="2" t="str">
        <f t="shared" si="9"/>
        <v>Hand and edge tools, except machine tools and handsaws</v>
      </c>
    </row>
    <row r="281" spans="1:9" ht="12.75">
      <c r="A281" s="20">
        <v>420202</v>
      </c>
      <c r="B281" s="20" t="s">
        <v>326</v>
      </c>
      <c r="C281" s="21">
        <v>-0.20805584838739602</v>
      </c>
      <c r="D281" s="20">
        <v>337</v>
      </c>
      <c r="E281" s="21">
        <v>0.8700649644647761</v>
      </c>
      <c r="F281" s="20">
        <v>217</v>
      </c>
      <c r="G281" s="21">
        <v>0.9325288378952542</v>
      </c>
      <c r="H281" s="20">
        <v>216</v>
      </c>
      <c r="I281" s="2" t="str">
        <f t="shared" si="9"/>
        <v> Saw blades and handsaws</v>
      </c>
    </row>
    <row r="282" spans="1:9" ht="12.75">
      <c r="A282" s="20">
        <v>420300</v>
      </c>
      <c r="B282" s="20" t="s">
        <v>327</v>
      </c>
      <c r="C282" s="21">
        <v>-0.2017216320325771</v>
      </c>
      <c r="D282" s="20">
        <v>298</v>
      </c>
      <c r="E282" s="21">
        <v>0.8322457602687072</v>
      </c>
      <c r="F282" s="20">
        <v>260</v>
      </c>
      <c r="G282" s="21">
        <v>0.8949636663414319</v>
      </c>
      <c r="H282" s="20">
        <v>260</v>
      </c>
      <c r="I282" s="2" t="str">
        <f t="shared" si="9"/>
        <v>Hardware, n.e.c.</v>
      </c>
    </row>
    <row r="283" spans="1:9" ht="12.75">
      <c r="A283" s="20">
        <v>420401</v>
      </c>
      <c r="B283" s="20" t="s">
        <v>328</v>
      </c>
      <c r="C283" s="21">
        <v>-0.2163849150792344</v>
      </c>
      <c r="D283" s="20">
        <v>435</v>
      </c>
      <c r="E283" s="21">
        <v>0.9038139279937286</v>
      </c>
      <c r="F283" s="20">
        <v>91</v>
      </c>
      <c r="G283" s="21">
        <v>0.967644682461549</v>
      </c>
      <c r="H283" s="20">
        <v>93</v>
      </c>
      <c r="I283" s="2" t="str">
        <f t="shared" si="9"/>
        <v>Plating and polishing</v>
      </c>
    </row>
    <row r="284" spans="1:9" ht="12.75">
      <c r="A284" s="20">
        <v>420402</v>
      </c>
      <c r="B284" s="20" t="s">
        <v>329</v>
      </c>
      <c r="C284" s="21">
        <v>-0.2163849150792344</v>
      </c>
      <c r="D284" s="20">
        <v>435</v>
      </c>
      <c r="E284" s="21">
        <v>0.9038139279937286</v>
      </c>
      <c r="F284" s="20">
        <v>91</v>
      </c>
      <c r="G284" s="21">
        <v>0.967644682461549</v>
      </c>
      <c r="H284" s="20">
        <v>93</v>
      </c>
      <c r="I284" s="2" t="str">
        <f t="shared" si="9"/>
        <v>Coating,engraving, and allied services, n.e.c.</v>
      </c>
    </row>
    <row r="285" spans="1:9" ht="12.75">
      <c r="A285" s="20">
        <v>420500</v>
      </c>
      <c r="B285" s="20" t="s">
        <v>330</v>
      </c>
      <c r="C285" s="21">
        <v>-0.2023435359187525</v>
      </c>
      <c r="D285" s="20">
        <v>301</v>
      </c>
      <c r="E285" s="21">
        <v>0.867823873473049</v>
      </c>
      <c r="F285" s="20">
        <v>219</v>
      </c>
      <c r="G285" s="21">
        <v>0.9287708962196589</v>
      </c>
      <c r="H285" s="20">
        <v>220</v>
      </c>
      <c r="I285" s="2" t="str">
        <f t="shared" si="9"/>
        <v>Miscellaneous fabricated wire products</v>
      </c>
    </row>
    <row r="286" spans="1:9" ht="12.75">
      <c r="A286" s="20">
        <v>420700</v>
      </c>
      <c r="B286" s="20" t="s">
        <v>331</v>
      </c>
      <c r="C286" s="21">
        <v>-0.21443615738705313</v>
      </c>
      <c r="D286" s="20">
        <v>381</v>
      </c>
      <c r="E286" s="21">
        <v>0.8993177680650939</v>
      </c>
      <c r="F286" s="20">
        <v>164</v>
      </c>
      <c r="G286" s="21">
        <v>0.9626946536669884</v>
      </c>
      <c r="H286" s="20">
        <v>166</v>
      </c>
      <c r="I286" s="2" t="str">
        <f t="shared" si="9"/>
        <v>Steel springs, except wire</v>
      </c>
    </row>
    <row r="287" spans="1:9" ht="12.75">
      <c r="A287" s="20">
        <v>420800</v>
      </c>
      <c r="B287" s="20" t="s">
        <v>332</v>
      </c>
      <c r="C287" s="21">
        <v>-0.17459412491044793</v>
      </c>
      <c r="D287" s="20">
        <v>205</v>
      </c>
      <c r="E287" s="21">
        <v>0.7080734056839018</v>
      </c>
      <c r="F287" s="20">
        <v>351</v>
      </c>
      <c r="G287" s="21">
        <v>0.768806661126437</v>
      </c>
      <c r="H287" s="20">
        <v>354</v>
      </c>
      <c r="I287" s="2" t="str">
        <f t="shared" si="9"/>
        <v>Pipe, valves, and pipe fittings</v>
      </c>
    </row>
    <row r="288" spans="1:9" ht="12.75">
      <c r="A288" s="20">
        <v>421000</v>
      </c>
      <c r="B288" s="20" t="s">
        <v>333</v>
      </c>
      <c r="C288" s="21">
        <v>-0.20202275031912342</v>
      </c>
      <c r="D288" s="20">
        <v>300</v>
      </c>
      <c r="E288" s="21">
        <v>0.7991793211450757</v>
      </c>
      <c r="F288" s="20">
        <v>282</v>
      </c>
      <c r="G288" s="21">
        <v>0.8644725861283523</v>
      </c>
      <c r="H288" s="20">
        <v>281</v>
      </c>
      <c r="I288" s="2" t="str">
        <f t="shared" si="9"/>
        <v>Metal foil and leaf</v>
      </c>
    </row>
    <row r="289" spans="1:9" ht="12.75">
      <c r="A289" s="20">
        <v>421100</v>
      </c>
      <c r="B289" s="20" t="s">
        <v>334</v>
      </c>
      <c r="C289" s="21">
        <v>-0.1606856575158075</v>
      </c>
      <c r="D289" s="20">
        <v>181</v>
      </c>
      <c r="E289" s="21">
        <v>0.6211152225113883</v>
      </c>
      <c r="F289" s="20">
        <v>398</v>
      </c>
      <c r="G289" s="21">
        <v>0.6838957973211353</v>
      </c>
      <c r="H289" s="20">
        <v>395</v>
      </c>
      <c r="I289" s="2" t="str">
        <f t="shared" si="9"/>
        <v>Fabricated metal products, n.e.c.</v>
      </c>
    </row>
    <row r="290" spans="1:9" ht="12.75">
      <c r="A290" s="20">
        <v>430100</v>
      </c>
      <c r="B290" s="20" t="s">
        <v>335</v>
      </c>
      <c r="C290" s="21">
        <v>-0.1683811062191739</v>
      </c>
      <c r="D290" s="20">
        <v>192</v>
      </c>
      <c r="E290" s="21">
        <v>0.7290127721291227</v>
      </c>
      <c r="F290" s="20">
        <v>339</v>
      </c>
      <c r="G290" s="21">
        <v>0.7867447495937777</v>
      </c>
      <c r="H290" s="20">
        <v>342</v>
      </c>
      <c r="I290" s="2" t="str">
        <f t="shared" si="9"/>
        <v>Turbines and turbine generator sets</v>
      </c>
    </row>
    <row r="291" spans="1:9" ht="12.75">
      <c r="A291" s="20">
        <v>430200</v>
      </c>
      <c r="B291" s="20" t="s">
        <v>336</v>
      </c>
      <c r="C291" s="21">
        <v>-0.18403656793732723</v>
      </c>
      <c r="D291" s="20">
        <v>233</v>
      </c>
      <c r="E291" s="21">
        <v>0.7607319514142159</v>
      </c>
      <c r="F291" s="20">
        <v>314</v>
      </c>
      <c r="G291" s="21">
        <v>0.8232623734789656</v>
      </c>
      <c r="H291" s="20">
        <v>314</v>
      </c>
      <c r="I291" s="2" t="str">
        <f t="shared" si="9"/>
        <v>Internal combustion engines, n.e.c.</v>
      </c>
    </row>
    <row r="292" spans="1:9" ht="12.75">
      <c r="A292" s="20">
        <v>440001</v>
      </c>
      <c r="B292" s="20" t="s">
        <v>337</v>
      </c>
      <c r="C292" s="21">
        <v>-0.007295625497719675</v>
      </c>
      <c r="D292" s="20">
        <v>77</v>
      </c>
      <c r="E292" s="21">
        <v>0.3651894680453478</v>
      </c>
      <c r="F292" s="20">
        <v>471</v>
      </c>
      <c r="G292" s="21">
        <v>0.3919515105899012</v>
      </c>
      <c r="H292" s="20">
        <v>471</v>
      </c>
      <c r="I292" s="2" t="str">
        <f t="shared" si="9"/>
        <v>Farm machinery and equipment</v>
      </c>
    </row>
    <row r="293" spans="1:9" ht="12.75">
      <c r="A293" s="20">
        <v>440002</v>
      </c>
      <c r="B293" s="20" t="s">
        <v>338</v>
      </c>
      <c r="C293" s="21">
        <v>-0.12513677035586565</v>
      </c>
      <c r="D293" s="20">
        <v>134</v>
      </c>
      <c r="E293" s="21">
        <v>0.5572036026833843</v>
      </c>
      <c r="F293" s="20">
        <v>433</v>
      </c>
      <c r="G293" s="21">
        <v>0.6124304272940616</v>
      </c>
      <c r="H293" s="20">
        <v>432</v>
      </c>
      <c r="I293" s="2" t="str">
        <f t="shared" si="9"/>
        <v>Lawn and garden equipment</v>
      </c>
    </row>
    <row r="294" spans="1:9" ht="12.75">
      <c r="A294" s="20">
        <v>450100</v>
      </c>
      <c r="B294" s="20" t="s">
        <v>128</v>
      </c>
      <c r="C294" s="21">
        <v>0.13504867120339356</v>
      </c>
      <c r="D294" s="20">
        <v>48</v>
      </c>
      <c r="E294" s="21">
        <v>0.457844637795653</v>
      </c>
      <c r="F294" s="20">
        <v>450</v>
      </c>
      <c r="G294" s="21">
        <v>0.4763467825667211</v>
      </c>
      <c r="H294" s="20">
        <v>455</v>
      </c>
      <c r="I294" s="2" t="str">
        <f t="shared" si="9"/>
        <v>Construction machinery and equipment</v>
      </c>
    </row>
    <row r="295" spans="1:9" ht="12.75">
      <c r="A295" s="20">
        <v>450200</v>
      </c>
      <c r="B295" s="20" t="s">
        <v>339</v>
      </c>
      <c r="C295" s="21">
        <v>-0.18365095536137602</v>
      </c>
      <c r="D295" s="20">
        <v>232</v>
      </c>
      <c r="E295" s="21">
        <v>0.7921766423749307</v>
      </c>
      <c r="F295" s="20">
        <v>290</v>
      </c>
      <c r="G295" s="21">
        <v>0.8504163600193329</v>
      </c>
      <c r="H295" s="20">
        <v>297</v>
      </c>
      <c r="I295" s="2" t="str">
        <f t="shared" si="9"/>
        <v>Mining machinery, except oil field</v>
      </c>
    </row>
    <row r="296" spans="1:9" ht="12.75">
      <c r="A296" s="20">
        <v>450300</v>
      </c>
      <c r="B296" s="20" t="s">
        <v>340</v>
      </c>
      <c r="C296" s="21">
        <v>-0.2049212835838212</v>
      </c>
      <c r="D296" s="20">
        <v>319</v>
      </c>
      <c r="E296" s="21">
        <v>0.8599013829533906</v>
      </c>
      <c r="F296" s="20">
        <v>227</v>
      </c>
      <c r="G296" s="21">
        <v>0.9220217244384786</v>
      </c>
      <c r="H296" s="20">
        <v>226</v>
      </c>
      <c r="I296" s="2" t="str">
        <f t="shared" si="9"/>
        <v>Oil and gas field machinery and equipment</v>
      </c>
    </row>
    <row r="297" spans="1:9" ht="12.75">
      <c r="A297" s="20">
        <v>460100</v>
      </c>
      <c r="B297" s="20" t="s">
        <v>341</v>
      </c>
      <c r="C297" s="21">
        <v>-0.2163849150792344</v>
      </c>
      <c r="D297" s="20">
        <v>435</v>
      </c>
      <c r="E297" s="21">
        <v>0.9038139279937286</v>
      </c>
      <c r="F297" s="20">
        <v>91</v>
      </c>
      <c r="G297" s="21">
        <v>0.967644682461549</v>
      </c>
      <c r="H297" s="20">
        <v>93</v>
      </c>
      <c r="I297" s="2" t="str">
        <f t="shared" si="9"/>
        <v>Elevators and moving stairways</v>
      </c>
    </row>
    <row r="298" spans="1:9" ht="12.75">
      <c r="A298" s="20">
        <v>460200</v>
      </c>
      <c r="B298" s="20" t="s">
        <v>342</v>
      </c>
      <c r="C298" s="21">
        <v>-0.14592316437684724</v>
      </c>
      <c r="D298" s="20">
        <v>151</v>
      </c>
      <c r="E298" s="21">
        <v>0.6867957036655054</v>
      </c>
      <c r="F298" s="20">
        <v>365</v>
      </c>
      <c r="G298" s="21">
        <v>0.7363673417617406</v>
      </c>
      <c r="H298" s="20">
        <v>371</v>
      </c>
      <c r="I298" s="2" t="str">
        <f t="shared" si="9"/>
        <v>Conveyors and conveying equipment</v>
      </c>
    </row>
    <row r="299" spans="1:9" ht="12.75">
      <c r="A299" s="20">
        <v>460300</v>
      </c>
      <c r="B299" s="20" t="s">
        <v>343</v>
      </c>
      <c r="C299" s="21">
        <v>-0.20832361105730404</v>
      </c>
      <c r="D299" s="20">
        <v>340</v>
      </c>
      <c r="E299" s="21">
        <v>0.879117655933805</v>
      </c>
      <c r="F299" s="20">
        <v>201</v>
      </c>
      <c r="G299" s="21">
        <v>0.941312477844556</v>
      </c>
      <c r="H299" s="20">
        <v>204</v>
      </c>
      <c r="I299" s="2" t="str">
        <f t="shared" si="9"/>
        <v>Hoists, cranes, and monorails</v>
      </c>
    </row>
    <row r="300" spans="1:9" ht="12.75">
      <c r="A300" s="20">
        <v>460400</v>
      </c>
      <c r="B300" s="20" t="s">
        <v>344</v>
      </c>
      <c r="C300" s="21">
        <v>-0.11761044895896504</v>
      </c>
      <c r="D300" s="20">
        <v>126</v>
      </c>
      <c r="E300" s="21">
        <v>0.5906607702159268</v>
      </c>
      <c r="F300" s="20">
        <v>414</v>
      </c>
      <c r="G300" s="21">
        <v>0.6365674046586748</v>
      </c>
      <c r="H300" s="20">
        <v>420</v>
      </c>
      <c r="I300" s="2" t="str">
        <f t="shared" si="9"/>
        <v>Industrial trucks and tractors</v>
      </c>
    </row>
    <row r="301" spans="1:9" ht="12.75">
      <c r="A301" s="20">
        <v>470100</v>
      </c>
      <c r="B301" s="20" t="s">
        <v>345</v>
      </c>
      <c r="C301" s="21">
        <v>-0.12886496025139668</v>
      </c>
      <c r="D301" s="20">
        <v>139</v>
      </c>
      <c r="E301" s="21">
        <v>0.6222994510314889</v>
      </c>
      <c r="F301" s="20">
        <v>397</v>
      </c>
      <c r="G301" s="21">
        <v>0.6671950996641285</v>
      </c>
      <c r="H301" s="20">
        <v>405</v>
      </c>
      <c r="I301" s="2" t="str">
        <f t="shared" si="9"/>
        <v>Machine tools, metal cutting types</v>
      </c>
    </row>
    <row r="302" spans="1:9" ht="12.75">
      <c r="A302" s="20">
        <v>470200</v>
      </c>
      <c r="B302" s="20" t="s">
        <v>346</v>
      </c>
      <c r="C302" s="21">
        <v>-0.1784715278336446</v>
      </c>
      <c r="D302" s="20">
        <v>219</v>
      </c>
      <c r="E302" s="21">
        <v>0.7872428687545767</v>
      </c>
      <c r="F302" s="20">
        <v>295</v>
      </c>
      <c r="G302" s="21">
        <v>0.8430300973008923</v>
      </c>
      <c r="H302" s="20">
        <v>299</v>
      </c>
      <c r="I302" s="2" t="str">
        <f t="shared" si="9"/>
        <v>Machine tools, metal forming types</v>
      </c>
    </row>
    <row r="303" spans="1:9" ht="12.75">
      <c r="A303" s="20">
        <v>470300</v>
      </c>
      <c r="B303" s="20" t="s">
        <v>347</v>
      </c>
      <c r="C303" s="21">
        <v>-0.0446865430479583</v>
      </c>
      <c r="D303" s="20">
        <v>91</v>
      </c>
      <c r="E303" s="21">
        <v>0.4067799067448647</v>
      </c>
      <c r="F303" s="20">
        <v>461</v>
      </c>
      <c r="G303" s="21">
        <v>0.4379041894516247</v>
      </c>
      <c r="H303" s="20">
        <v>460</v>
      </c>
      <c r="I303" s="2" t="str">
        <f t="shared" si="9"/>
        <v>Special dies and tools and machine tool accessories</v>
      </c>
    </row>
    <row r="304" spans="1:9" ht="12.75">
      <c r="A304" s="20">
        <v>470401</v>
      </c>
      <c r="B304" s="20" t="s">
        <v>348</v>
      </c>
      <c r="C304" s="21">
        <v>-0.16036010486804184</v>
      </c>
      <c r="D304" s="20">
        <v>180</v>
      </c>
      <c r="E304" s="21">
        <v>0.6678214456796964</v>
      </c>
      <c r="F304" s="20">
        <v>375</v>
      </c>
      <c r="G304" s="21">
        <v>0.725262080827418</v>
      </c>
      <c r="H304" s="20">
        <v>377</v>
      </c>
      <c r="I304" s="2" t="str">
        <f t="shared" si="9"/>
        <v>Power-driven handtools</v>
      </c>
    </row>
    <row r="305" spans="1:9" ht="12.75">
      <c r="A305" s="20">
        <v>470402</v>
      </c>
      <c r="B305" s="20" t="s">
        <v>349</v>
      </c>
      <c r="C305" s="21">
        <v>-0.20638207025219613</v>
      </c>
      <c r="D305" s="20">
        <v>330</v>
      </c>
      <c r="E305" s="21">
        <v>0.865987331737181</v>
      </c>
      <c r="F305" s="20">
        <v>224</v>
      </c>
      <c r="G305" s="21">
        <v>0.9283666623512078</v>
      </c>
      <c r="H305" s="20">
        <v>221</v>
      </c>
      <c r="I305" s="2" t="str">
        <f t="shared" si="9"/>
        <v>Rolling mill machinery and equipment</v>
      </c>
    </row>
    <row r="306" spans="1:9" ht="12.75">
      <c r="A306" s="20">
        <v>470404</v>
      </c>
      <c r="B306" s="20" t="s">
        <v>350</v>
      </c>
      <c r="C306" s="21">
        <v>-0.17877149971142894</v>
      </c>
      <c r="D306" s="20">
        <v>220</v>
      </c>
      <c r="E306" s="21">
        <v>0.7374528523857405</v>
      </c>
      <c r="F306" s="20">
        <v>334</v>
      </c>
      <c r="G306" s="21">
        <v>0.7973178113571109</v>
      </c>
      <c r="H306" s="20">
        <v>335</v>
      </c>
      <c r="I306" s="2" t="str">
        <f t="shared" si="9"/>
        <v>Electric and gas welding and soldering equipment</v>
      </c>
    </row>
    <row r="307" spans="1:9" ht="12.75">
      <c r="A307" s="20">
        <v>470405</v>
      </c>
      <c r="B307" s="20" t="s">
        <v>351</v>
      </c>
      <c r="C307" s="21">
        <v>-0.2163849150792344</v>
      </c>
      <c r="D307" s="20">
        <v>435</v>
      </c>
      <c r="E307" s="21">
        <v>0.9038139279937286</v>
      </c>
      <c r="F307" s="20">
        <v>91</v>
      </c>
      <c r="G307" s="21">
        <v>0.967644682461549</v>
      </c>
      <c r="H307" s="20">
        <v>93</v>
      </c>
      <c r="I307" s="2" t="str">
        <f t="shared" si="9"/>
        <v>Industrial patterns</v>
      </c>
    </row>
    <row r="308" spans="1:9" ht="12.75">
      <c r="A308" s="20">
        <v>470500</v>
      </c>
      <c r="B308" s="20" t="s">
        <v>352</v>
      </c>
      <c r="C308" s="21">
        <v>-0.1851205722737297</v>
      </c>
      <c r="D308" s="20">
        <v>241</v>
      </c>
      <c r="E308" s="21">
        <v>0.7925233143027506</v>
      </c>
      <c r="F308" s="20">
        <v>288</v>
      </c>
      <c r="G308" s="21">
        <v>0.8507367352075559</v>
      </c>
      <c r="H308" s="20">
        <v>296</v>
      </c>
      <c r="I308" s="2" t="str">
        <f t="shared" si="9"/>
        <v>Metalworking machinery, n.e.c.</v>
      </c>
    </row>
    <row r="309" spans="1:9" ht="12.75">
      <c r="A309" s="20">
        <v>480100</v>
      </c>
      <c r="B309" s="20" t="s">
        <v>353</v>
      </c>
      <c r="C309" s="21">
        <v>-0.18844912727624363</v>
      </c>
      <c r="D309" s="20">
        <v>253</v>
      </c>
      <c r="E309" s="21">
        <v>0.7953098967381315</v>
      </c>
      <c r="F309" s="20">
        <v>284</v>
      </c>
      <c r="G309" s="21">
        <v>0.8550526687234303</v>
      </c>
      <c r="H309" s="20">
        <v>290</v>
      </c>
      <c r="I309" s="2" t="str">
        <f t="shared" si="9"/>
        <v>Food products machinery</v>
      </c>
    </row>
    <row r="310" spans="1:9" ht="12.75">
      <c r="A310" s="20">
        <v>480200</v>
      </c>
      <c r="B310" s="20" t="s">
        <v>354</v>
      </c>
      <c r="C310" s="21">
        <v>-0.1820037382366281</v>
      </c>
      <c r="D310" s="20">
        <v>228</v>
      </c>
      <c r="E310" s="21">
        <v>0.7716945807966457</v>
      </c>
      <c r="F310" s="20">
        <v>304</v>
      </c>
      <c r="G310" s="21">
        <v>0.8281368651163143</v>
      </c>
      <c r="H310" s="20">
        <v>311</v>
      </c>
      <c r="I310" s="2" t="str">
        <f t="shared" si="9"/>
        <v>Textile machinery</v>
      </c>
    </row>
    <row r="311" spans="1:9" ht="12.75">
      <c r="A311" s="20">
        <v>480300</v>
      </c>
      <c r="B311" s="20" t="s">
        <v>355</v>
      </c>
      <c r="C311" s="21">
        <v>-0.18956128707645467</v>
      </c>
      <c r="D311" s="20">
        <v>257</v>
      </c>
      <c r="E311" s="21">
        <v>0.8068365088103466</v>
      </c>
      <c r="F311" s="20">
        <v>279</v>
      </c>
      <c r="G311" s="21">
        <v>0.8657970201445486</v>
      </c>
      <c r="H311" s="20">
        <v>280</v>
      </c>
      <c r="I311" s="2" t="str">
        <f t="shared" si="9"/>
        <v>Woodworking machinery</v>
      </c>
    </row>
    <row r="312" spans="1:9" ht="12.75">
      <c r="A312" s="20">
        <v>480400</v>
      </c>
      <c r="B312" s="20" t="s">
        <v>356</v>
      </c>
      <c r="C312" s="21">
        <v>-0.1902557668694537</v>
      </c>
      <c r="D312" s="20">
        <v>261</v>
      </c>
      <c r="E312" s="21">
        <v>0.8175852015970763</v>
      </c>
      <c r="F312" s="20">
        <v>271</v>
      </c>
      <c r="G312" s="21">
        <v>0.8767198443564065</v>
      </c>
      <c r="H312" s="20">
        <v>273</v>
      </c>
      <c r="I312" s="2" t="str">
        <f t="shared" si="9"/>
        <v>Paper industries machinery</v>
      </c>
    </row>
    <row r="313" spans="1:9" ht="12.75">
      <c r="A313" s="20">
        <v>480500</v>
      </c>
      <c r="B313" s="20" t="s">
        <v>357</v>
      </c>
      <c r="C313" s="21">
        <v>-0.17942295563729968</v>
      </c>
      <c r="D313" s="20">
        <v>221</v>
      </c>
      <c r="E313" s="21">
        <v>0.7515063119816359</v>
      </c>
      <c r="F313" s="20">
        <v>323</v>
      </c>
      <c r="G313" s="21">
        <v>0.8107166142920089</v>
      </c>
      <c r="H313" s="20">
        <v>325</v>
      </c>
      <c r="I313" s="2" t="str">
        <f t="shared" si="9"/>
        <v>Printing trades machinery and equipment</v>
      </c>
    </row>
    <row r="314" spans="1:9" ht="12.75">
      <c r="A314" s="20">
        <v>480600</v>
      </c>
      <c r="B314" s="20" t="s">
        <v>358</v>
      </c>
      <c r="C314" s="21">
        <v>0.0020784720536052926</v>
      </c>
      <c r="D314" s="20">
        <v>74</v>
      </c>
      <c r="E314" s="21">
        <v>0.420440427629961</v>
      </c>
      <c r="F314" s="20">
        <v>456</v>
      </c>
      <c r="G314" s="21">
        <v>0.43832875121509285</v>
      </c>
      <c r="H314" s="20">
        <v>459</v>
      </c>
      <c r="I314" s="2" t="str">
        <f t="shared" si="9"/>
        <v>Special industry machinery, n.e.c.</v>
      </c>
    </row>
    <row r="315" spans="1:9" ht="12.75">
      <c r="A315" s="20">
        <v>490100</v>
      </c>
      <c r="B315" s="20" t="s">
        <v>359</v>
      </c>
      <c r="C315" s="21">
        <v>-0.1284520762574362</v>
      </c>
      <c r="D315" s="20">
        <v>138</v>
      </c>
      <c r="E315" s="21">
        <v>0.5586156811407152</v>
      </c>
      <c r="F315" s="20">
        <v>430</v>
      </c>
      <c r="G315" s="21">
        <v>0.6124595138448435</v>
      </c>
      <c r="H315" s="20">
        <v>431</v>
      </c>
      <c r="I315" s="2" t="str">
        <f t="shared" si="9"/>
        <v>Pumps and compressors</v>
      </c>
    </row>
    <row r="316" spans="1:9" ht="12.75">
      <c r="A316" s="20">
        <v>490200</v>
      </c>
      <c r="B316" s="20" t="s">
        <v>360</v>
      </c>
      <c r="C316" s="21">
        <v>-0.21362265688757318</v>
      </c>
      <c r="D316" s="20">
        <v>374</v>
      </c>
      <c r="E316" s="21">
        <v>0.8946186191675617</v>
      </c>
      <c r="F316" s="20">
        <v>178</v>
      </c>
      <c r="G316" s="21">
        <v>0.9580017943878009</v>
      </c>
      <c r="H316" s="20">
        <v>181</v>
      </c>
      <c r="I316" s="2" t="str">
        <f t="shared" si="9"/>
        <v>Ball and roller bearings</v>
      </c>
    </row>
    <row r="317" spans="1:9" ht="12.75">
      <c r="A317" s="20">
        <v>490300</v>
      </c>
      <c r="B317" s="20" t="s">
        <v>361</v>
      </c>
      <c r="C317" s="21">
        <v>-0.19891349157428131</v>
      </c>
      <c r="D317" s="20">
        <v>288</v>
      </c>
      <c r="E317" s="21">
        <v>0.8314062821658421</v>
      </c>
      <c r="F317" s="20">
        <v>261</v>
      </c>
      <c r="G317" s="21">
        <v>0.8929847324341008</v>
      </c>
      <c r="H317" s="20">
        <v>262</v>
      </c>
      <c r="I317" s="2" t="str">
        <f t="shared" si="9"/>
        <v>Blowers and fans</v>
      </c>
    </row>
    <row r="318" spans="1:9" ht="12.75">
      <c r="A318" s="20">
        <v>490500</v>
      </c>
      <c r="B318" s="20" t="s">
        <v>362</v>
      </c>
      <c r="C318" s="21">
        <v>-0.21631229496249846</v>
      </c>
      <c r="D318" s="20">
        <v>424</v>
      </c>
      <c r="E318" s="21">
        <v>0.9036046298557743</v>
      </c>
      <c r="F318" s="20">
        <v>136</v>
      </c>
      <c r="G318" s="21">
        <v>0.9674207731227211</v>
      </c>
      <c r="H318" s="20">
        <v>138</v>
      </c>
      <c r="I318" s="2" t="str">
        <f t="shared" si="9"/>
        <v>Mechanical power transmission equipment</v>
      </c>
    </row>
    <row r="319" spans="1:9" ht="12.75">
      <c r="A319" s="20">
        <v>490600</v>
      </c>
      <c r="B319" s="20" t="s">
        <v>363</v>
      </c>
      <c r="C319" s="21">
        <v>-0.1892876856491552</v>
      </c>
      <c r="D319" s="20">
        <v>256</v>
      </c>
      <c r="E319" s="21">
        <v>0.7599361819584185</v>
      </c>
      <c r="F319" s="20">
        <v>315</v>
      </c>
      <c r="G319" s="21">
        <v>0.8223705136306074</v>
      </c>
      <c r="H319" s="20">
        <v>316</v>
      </c>
      <c r="I319" s="2" t="str">
        <f t="shared" si="9"/>
        <v>Industrial process furnaces and ovens</v>
      </c>
    </row>
    <row r="320" spans="1:9" ht="12.75">
      <c r="A320" s="20">
        <v>490700</v>
      </c>
      <c r="B320" s="20" t="s">
        <v>364</v>
      </c>
      <c r="C320" s="21">
        <v>-0.1780409995112119</v>
      </c>
      <c r="D320" s="20">
        <v>217</v>
      </c>
      <c r="E320" s="21">
        <v>0.7271631196730116</v>
      </c>
      <c r="F320" s="20">
        <v>341</v>
      </c>
      <c r="G320" s="21">
        <v>0.7871863259209471</v>
      </c>
      <c r="H320" s="20">
        <v>341</v>
      </c>
      <c r="I320" s="2" t="str">
        <f t="shared" si="9"/>
        <v>General industrial machinery and equipment, n.e.c.</v>
      </c>
    </row>
    <row r="321" spans="1:9" ht="12.75">
      <c r="A321" s="20">
        <v>490800</v>
      </c>
      <c r="B321" s="20" t="s">
        <v>365</v>
      </c>
      <c r="C321" s="21">
        <v>-0.17602243436740886</v>
      </c>
      <c r="D321" s="20">
        <v>210</v>
      </c>
      <c r="E321" s="21">
        <v>0.7310235269556439</v>
      </c>
      <c r="F321" s="20">
        <v>337</v>
      </c>
      <c r="G321" s="21">
        <v>0.7900985218109212</v>
      </c>
      <c r="H321" s="20">
        <v>338</v>
      </c>
      <c r="I321" s="2" t="str">
        <f t="shared" si="9"/>
        <v>Packaging machinery</v>
      </c>
    </row>
    <row r="322" spans="1:9" ht="12.75">
      <c r="A322" s="20">
        <v>500100</v>
      </c>
      <c r="B322" s="20" t="s">
        <v>366</v>
      </c>
      <c r="C322" s="21">
        <v>-0.21515824245912374</v>
      </c>
      <c r="D322" s="20">
        <v>393</v>
      </c>
      <c r="E322" s="21">
        <v>0.8974463149872823</v>
      </c>
      <c r="F322" s="20">
        <v>173</v>
      </c>
      <c r="G322" s="21">
        <v>0.9612202605434671</v>
      </c>
      <c r="H322" s="20">
        <v>172</v>
      </c>
      <c r="I322" s="2" t="str">
        <f t="shared" si="9"/>
        <v>Carburetors, pistons, rings, and valves</v>
      </c>
    </row>
    <row r="323" spans="1:9" ht="12.75">
      <c r="A323" s="20">
        <v>500200</v>
      </c>
      <c r="B323" s="20" t="s">
        <v>367</v>
      </c>
      <c r="C323" s="21">
        <v>-0.20946835966084584</v>
      </c>
      <c r="D323" s="20">
        <v>348</v>
      </c>
      <c r="E323" s="21">
        <v>0.8785752529568922</v>
      </c>
      <c r="F323" s="20">
        <v>202</v>
      </c>
      <c r="G323" s="21">
        <v>0.9412156505506546</v>
      </c>
      <c r="H323" s="20">
        <v>205</v>
      </c>
      <c r="I323" s="2" t="str">
        <f t="shared" si="9"/>
        <v>Fluid power equipment</v>
      </c>
    </row>
    <row r="324" spans="1:9" ht="12.75">
      <c r="A324" s="20">
        <v>500300</v>
      </c>
      <c r="B324" s="20" t="s">
        <v>368</v>
      </c>
      <c r="C324" s="21">
        <v>-0.20935591860890834</v>
      </c>
      <c r="D324" s="20">
        <v>345</v>
      </c>
      <c r="E324" s="21">
        <v>0.8697980998864839</v>
      </c>
      <c r="F324" s="20">
        <v>218</v>
      </c>
      <c r="G324" s="21">
        <v>0.9329891875964855</v>
      </c>
      <c r="H324" s="20">
        <v>215</v>
      </c>
      <c r="I324" s="2" t="str">
        <f t="shared" si="9"/>
        <v>Scales and balances, except laboratory</v>
      </c>
    </row>
    <row r="325" spans="1:9" ht="12.75">
      <c r="A325" s="20">
        <v>500400</v>
      </c>
      <c r="B325" s="20" t="s">
        <v>369</v>
      </c>
      <c r="C325" s="21">
        <v>-0.20130183757197032</v>
      </c>
      <c r="D325" s="20">
        <v>295</v>
      </c>
      <c r="E325" s="21">
        <v>0.8429623617512331</v>
      </c>
      <c r="F325" s="20">
        <v>251</v>
      </c>
      <c r="G325" s="21">
        <v>0.9049054260529832</v>
      </c>
      <c r="H325" s="20">
        <v>248</v>
      </c>
      <c r="I325" s="2" t="str">
        <f t="shared" si="9"/>
        <v>Industrial and commercial machinery and equipment, n.e.c.</v>
      </c>
    </row>
    <row r="326" spans="1:9" ht="12.75">
      <c r="A326" s="20">
        <v>510102</v>
      </c>
      <c r="B326" s="20" t="s">
        <v>370</v>
      </c>
      <c r="C326" s="21">
        <v>-0.19509002931760722</v>
      </c>
      <c r="D326" s="20">
        <v>277</v>
      </c>
      <c r="E326" s="21">
        <v>0.7985883628716598</v>
      </c>
      <c r="F326" s="20">
        <v>283</v>
      </c>
      <c r="G326" s="21">
        <v>0.8604260164086124</v>
      </c>
      <c r="H326" s="20">
        <v>287</v>
      </c>
      <c r="I326" s="2" t="str">
        <f t="shared" si="9"/>
        <v>Calculating and accounting machines</v>
      </c>
    </row>
    <row r="327" spans="1:9" ht="12.75">
      <c r="A327" s="20">
        <v>510103</v>
      </c>
      <c r="B327" s="20" t="s">
        <v>108</v>
      </c>
      <c r="C327" s="21">
        <v>0.2501253610945778</v>
      </c>
      <c r="D327" s="20">
        <v>39</v>
      </c>
      <c r="E327" s="21">
        <v>1.583216180451261</v>
      </c>
      <c r="F327" s="20">
        <v>54</v>
      </c>
      <c r="G327" s="21">
        <v>1.608673502616528</v>
      </c>
      <c r="H327" s="20">
        <v>56</v>
      </c>
      <c r="I327" s="2" t="str">
        <f t="shared" si="9"/>
        <v>Electronic computers</v>
      </c>
    </row>
    <row r="328" spans="1:9" ht="12.75">
      <c r="A328" s="20">
        <v>510104</v>
      </c>
      <c r="B328" s="20" t="s">
        <v>100</v>
      </c>
      <c r="C328" s="21">
        <v>0.24364546088268363</v>
      </c>
      <c r="D328" s="20">
        <v>41</v>
      </c>
      <c r="E328" s="21">
        <v>1.7286982725264521</v>
      </c>
      <c r="F328" s="20">
        <v>52</v>
      </c>
      <c r="G328" s="21">
        <v>1.7530524185578862</v>
      </c>
      <c r="H328" s="20">
        <v>53</v>
      </c>
      <c r="I328" s="2" t="str">
        <f t="shared" si="9"/>
        <v>Computer peripheral equipment</v>
      </c>
    </row>
    <row r="329" spans="1:9" ht="12.75">
      <c r="A329" s="20">
        <v>510400</v>
      </c>
      <c r="B329" s="20" t="s">
        <v>371</v>
      </c>
      <c r="C329" s="21">
        <v>-0.18405587089975292</v>
      </c>
      <c r="D329" s="20">
        <v>234</v>
      </c>
      <c r="E329" s="21">
        <v>0.7425817885617026</v>
      </c>
      <c r="F329" s="20">
        <v>331</v>
      </c>
      <c r="G329" s="21">
        <v>0.803884620698023</v>
      </c>
      <c r="H329" s="20">
        <v>330</v>
      </c>
      <c r="I329" s="2" t="str">
        <f t="shared" si="9"/>
        <v>Office machines, n.e.c.</v>
      </c>
    </row>
    <row r="330" spans="1:9" ht="12.75">
      <c r="A330" s="20">
        <v>520100</v>
      </c>
      <c r="B330" s="20" t="s">
        <v>372</v>
      </c>
      <c r="C330" s="21">
        <v>-0.2029257728421798</v>
      </c>
      <c r="D330" s="20">
        <v>308</v>
      </c>
      <c r="E330" s="21">
        <v>0.8479957111994143</v>
      </c>
      <c r="F330" s="20">
        <v>243</v>
      </c>
      <c r="G330" s="21">
        <v>0.910119417866788</v>
      </c>
      <c r="H330" s="20">
        <v>239</v>
      </c>
      <c r="I330" s="2" t="str">
        <f t="shared" si="9"/>
        <v>Automatic vending machines</v>
      </c>
    </row>
    <row r="331" spans="1:9" ht="12.75">
      <c r="A331" s="20">
        <v>520200</v>
      </c>
      <c r="B331" s="20" t="s">
        <v>373</v>
      </c>
      <c r="C331" s="21">
        <v>-0.20995385767362332</v>
      </c>
      <c r="D331" s="20">
        <v>350</v>
      </c>
      <c r="E331" s="21">
        <v>0.8827589057147394</v>
      </c>
      <c r="F331" s="20">
        <v>197</v>
      </c>
      <c r="G331" s="21">
        <v>0.9454004406898728</v>
      </c>
      <c r="H331" s="20">
        <v>200</v>
      </c>
      <c r="I331" s="2" t="str">
        <f aca="true" t="shared" si="10" ref="I331:I394">+B331</f>
        <v>Commercial laundry equipment</v>
      </c>
    </row>
    <row r="332" spans="1:9" ht="12.75">
      <c r="A332" s="20">
        <v>520300</v>
      </c>
      <c r="B332" s="20" t="s">
        <v>374</v>
      </c>
      <c r="C332" s="21">
        <v>-0.13146004399513478</v>
      </c>
      <c r="D332" s="20">
        <v>143</v>
      </c>
      <c r="E332" s="21">
        <v>0.5391734048634594</v>
      </c>
      <c r="F332" s="20">
        <v>439</v>
      </c>
      <c r="G332" s="21">
        <v>0.5975256620962793</v>
      </c>
      <c r="H332" s="20">
        <v>439</v>
      </c>
      <c r="I332" s="2" t="str">
        <f t="shared" si="10"/>
        <v>Refrigeration and heating equipment</v>
      </c>
    </row>
    <row r="333" spans="1:9" ht="12.75">
      <c r="A333" s="20">
        <v>520400</v>
      </c>
      <c r="B333" s="20" t="s">
        <v>375</v>
      </c>
      <c r="C333" s="21">
        <v>-0.2029483016037283</v>
      </c>
      <c r="D333" s="20">
        <v>309</v>
      </c>
      <c r="E333" s="21">
        <v>0.847579394450474</v>
      </c>
      <c r="F333" s="20">
        <v>244</v>
      </c>
      <c r="G333" s="21">
        <v>0.9095440048154675</v>
      </c>
      <c r="H333" s="20">
        <v>240</v>
      </c>
      <c r="I333" s="2" t="str">
        <f t="shared" si="10"/>
        <v>Measuring and dispensing pumps</v>
      </c>
    </row>
    <row r="334" spans="1:9" ht="12.75">
      <c r="A334" s="20">
        <v>520500</v>
      </c>
      <c r="B334" s="20" t="s">
        <v>376</v>
      </c>
      <c r="C334" s="21">
        <v>-0.15382680670441132</v>
      </c>
      <c r="D334" s="20">
        <v>164</v>
      </c>
      <c r="E334" s="21">
        <v>0.6621017293959169</v>
      </c>
      <c r="F334" s="20">
        <v>379</v>
      </c>
      <c r="G334" s="21">
        <v>0.7165956423327702</v>
      </c>
      <c r="H334" s="20">
        <v>382</v>
      </c>
      <c r="I334" s="2" t="str">
        <f t="shared" si="10"/>
        <v>Service industry machinery, n.e.c.</v>
      </c>
    </row>
    <row r="335" spans="1:9" ht="12.75">
      <c r="A335" s="20">
        <v>530200</v>
      </c>
      <c r="B335" s="20" t="s">
        <v>377</v>
      </c>
      <c r="C335" s="21">
        <v>-0.15865660547589586</v>
      </c>
      <c r="D335" s="20">
        <v>177</v>
      </c>
      <c r="E335" s="21">
        <v>0.6926681104313629</v>
      </c>
      <c r="F335" s="20">
        <v>364</v>
      </c>
      <c r="G335" s="21">
        <v>0.7456841988198496</v>
      </c>
      <c r="H335" s="20">
        <v>369</v>
      </c>
      <c r="I335" s="2" t="str">
        <f t="shared" si="10"/>
        <v>Power, distribution, and specialty transformers</v>
      </c>
    </row>
    <row r="336" spans="1:9" ht="12.75">
      <c r="A336" s="20">
        <v>530300</v>
      </c>
      <c r="B336" s="20" t="s">
        <v>378</v>
      </c>
      <c r="C336" s="21">
        <v>-0.19214738096318565</v>
      </c>
      <c r="D336" s="20">
        <v>269</v>
      </c>
      <c r="E336" s="21">
        <v>0.8015642351297029</v>
      </c>
      <c r="F336" s="20">
        <v>280</v>
      </c>
      <c r="G336" s="21">
        <v>0.8620871782208661</v>
      </c>
      <c r="H336" s="20">
        <v>284</v>
      </c>
      <c r="I336" s="2" t="str">
        <f t="shared" si="10"/>
        <v>Switchgear and switchboard apparatus</v>
      </c>
    </row>
    <row r="337" spans="1:9" ht="12.75">
      <c r="A337" s="20">
        <v>530400</v>
      </c>
      <c r="B337" s="20" t="s">
        <v>379</v>
      </c>
      <c r="C337" s="21">
        <v>-0.16886667740697875</v>
      </c>
      <c r="D337" s="20">
        <v>193</v>
      </c>
      <c r="E337" s="21">
        <v>0.7042209651685707</v>
      </c>
      <c r="F337" s="20">
        <v>353</v>
      </c>
      <c r="G337" s="21">
        <v>0.762125126922279</v>
      </c>
      <c r="H337" s="20">
        <v>357</v>
      </c>
      <c r="I337" s="2" t="str">
        <f t="shared" si="10"/>
        <v>Motors and generators</v>
      </c>
    </row>
    <row r="338" spans="1:9" ht="12.75">
      <c r="A338" s="20">
        <v>530500</v>
      </c>
      <c r="B338" s="20" t="s">
        <v>380</v>
      </c>
      <c r="C338" s="21">
        <v>-0.19609693141439993</v>
      </c>
      <c r="D338" s="20">
        <v>279</v>
      </c>
      <c r="E338" s="21">
        <v>0.811477006942768</v>
      </c>
      <c r="F338" s="20">
        <v>275</v>
      </c>
      <c r="G338" s="21">
        <v>0.872590349672996</v>
      </c>
      <c r="H338" s="20">
        <v>275</v>
      </c>
      <c r="I338" s="2" t="str">
        <f t="shared" si="10"/>
        <v>Relays and industrial controls</v>
      </c>
    </row>
    <row r="339" spans="1:9" ht="12.75">
      <c r="A339" s="20">
        <v>530700</v>
      </c>
      <c r="B339" s="20" t="s">
        <v>381</v>
      </c>
      <c r="C339" s="21">
        <v>-0.21633290897749768</v>
      </c>
      <c r="D339" s="20">
        <v>425</v>
      </c>
      <c r="E339" s="21">
        <v>0.903505751429295</v>
      </c>
      <c r="F339" s="20">
        <v>138</v>
      </c>
      <c r="G339" s="21">
        <v>0.9673359294582533</v>
      </c>
      <c r="H339" s="20">
        <v>140</v>
      </c>
      <c r="I339" s="2" t="str">
        <f t="shared" si="10"/>
        <v>Carbon and graphite products</v>
      </c>
    </row>
    <row r="340" spans="1:9" ht="12.75">
      <c r="A340" s="20">
        <v>530800</v>
      </c>
      <c r="B340" s="20" t="s">
        <v>382</v>
      </c>
      <c r="C340" s="21">
        <v>-0.17525369564195695</v>
      </c>
      <c r="D340" s="20">
        <v>207</v>
      </c>
      <c r="E340" s="21">
        <v>0.7739514565297015</v>
      </c>
      <c r="F340" s="20">
        <v>302</v>
      </c>
      <c r="G340" s="21">
        <v>0.8243275411787173</v>
      </c>
      <c r="H340" s="20">
        <v>313</v>
      </c>
      <c r="I340" s="2" t="str">
        <f t="shared" si="10"/>
        <v>Electrical industrial apparatus, n.e.c.</v>
      </c>
    </row>
    <row r="341" spans="1:9" ht="12.75">
      <c r="A341" s="20">
        <v>540100</v>
      </c>
      <c r="B341" s="20" t="s">
        <v>383</v>
      </c>
      <c r="C341" s="21">
        <v>-0.12432393605403064</v>
      </c>
      <c r="D341" s="20">
        <v>132</v>
      </c>
      <c r="E341" s="21">
        <v>0.5065933471685306</v>
      </c>
      <c r="F341" s="20">
        <v>444</v>
      </c>
      <c r="G341" s="21">
        <v>0.5612985400064365</v>
      </c>
      <c r="H341" s="20">
        <v>445</v>
      </c>
      <c r="I341" s="2" t="str">
        <f t="shared" si="10"/>
        <v>Household cooking equipment</v>
      </c>
    </row>
    <row r="342" spans="1:9" ht="12.75">
      <c r="A342" s="20">
        <v>540200</v>
      </c>
      <c r="B342" s="20" t="s">
        <v>384</v>
      </c>
      <c r="C342" s="21">
        <v>-0.10861495899920129</v>
      </c>
      <c r="D342" s="20">
        <v>121</v>
      </c>
      <c r="E342" s="21">
        <v>0.7460366427204798</v>
      </c>
      <c r="F342" s="20">
        <v>328</v>
      </c>
      <c r="G342" s="21">
        <v>0.781853769990872</v>
      </c>
      <c r="H342" s="20">
        <v>345</v>
      </c>
      <c r="I342" s="2" t="str">
        <f t="shared" si="10"/>
        <v>Household refrigerators and freezers</v>
      </c>
    </row>
    <row r="343" spans="1:9" ht="12.75">
      <c r="A343" s="20">
        <v>540300</v>
      </c>
      <c r="B343" s="20" t="s">
        <v>385</v>
      </c>
      <c r="C343" s="21">
        <v>-0.14752008739060268</v>
      </c>
      <c r="D343" s="20">
        <v>156</v>
      </c>
      <c r="E343" s="21">
        <v>0.636388851433928</v>
      </c>
      <c r="F343" s="20">
        <v>388</v>
      </c>
      <c r="G343" s="21">
        <v>0.6904650498093182</v>
      </c>
      <c r="H343" s="20">
        <v>390</v>
      </c>
      <c r="I343" s="2" t="str">
        <f t="shared" si="10"/>
        <v>Household laundry equipment</v>
      </c>
    </row>
    <row r="344" spans="1:9" ht="12.75">
      <c r="A344" s="20">
        <v>540400</v>
      </c>
      <c r="B344" s="20" t="s">
        <v>386</v>
      </c>
      <c r="C344" s="21">
        <v>-0.16760472832576156</v>
      </c>
      <c r="D344" s="20">
        <v>190</v>
      </c>
      <c r="E344" s="21">
        <v>0.6583795280986608</v>
      </c>
      <c r="F344" s="20">
        <v>381</v>
      </c>
      <c r="G344" s="21">
        <v>0.718405676385261</v>
      </c>
      <c r="H344" s="20">
        <v>380</v>
      </c>
      <c r="I344" s="2" t="str">
        <f t="shared" si="10"/>
        <v>Electric housewares and fans</v>
      </c>
    </row>
    <row r="345" spans="1:9" ht="12.75">
      <c r="A345" s="20">
        <v>540500</v>
      </c>
      <c r="B345" s="20" t="s">
        <v>387</v>
      </c>
      <c r="C345" s="21">
        <v>-0.1873643196914679</v>
      </c>
      <c r="D345" s="20">
        <v>251</v>
      </c>
      <c r="E345" s="21">
        <v>0.7412056892841675</v>
      </c>
      <c r="F345" s="20">
        <v>332</v>
      </c>
      <c r="G345" s="21">
        <v>0.8039156400363766</v>
      </c>
      <c r="H345" s="20">
        <v>329</v>
      </c>
      <c r="I345" s="2" t="str">
        <f t="shared" si="10"/>
        <v>Household vacuum cleaners</v>
      </c>
    </row>
    <row r="346" spans="1:9" ht="12.75">
      <c r="A346" s="20">
        <v>540700</v>
      </c>
      <c r="B346" s="20" t="s">
        <v>388</v>
      </c>
      <c r="C346" s="21">
        <v>-0.17647500666683374</v>
      </c>
      <c r="D346" s="20">
        <v>213</v>
      </c>
      <c r="E346" s="21">
        <v>0.6993037370266961</v>
      </c>
      <c r="F346" s="20">
        <v>357</v>
      </c>
      <c r="G346" s="21">
        <v>0.759543097686454</v>
      </c>
      <c r="H346" s="20">
        <v>360</v>
      </c>
      <c r="I346" s="2" t="str">
        <f t="shared" si="10"/>
        <v>Household appliances, n.e.c.</v>
      </c>
    </row>
    <row r="347" spans="1:9" ht="12.75">
      <c r="A347" s="20">
        <v>550100</v>
      </c>
      <c r="B347" s="20" t="s">
        <v>389</v>
      </c>
      <c r="C347" s="21">
        <v>-0.1956521248147536</v>
      </c>
      <c r="D347" s="20">
        <v>278</v>
      </c>
      <c r="E347" s="21">
        <v>0.7905049354017329</v>
      </c>
      <c r="F347" s="20">
        <v>291</v>
      </c>
      <c r="G347" s="21">
        <v>0.8530294738137056</v>
      </c>
      <c r="H347" s="20">
        <v>294</v>
      </c>
      <c r="I347" s="2" t="str">
        <f t="shared" si="10"/>
        <v>Electric lamp bulbs and tubes</v>
      </c>
    </row>
    <row r="348" spans="1:9" ht="12.75">
      <c r="A348" s="20">
        <v>550200</v>
      </c>
      <c r="B348" s="20" t="s">
        <v>390</v>
      </c>
      <c r="C348" s="21">
        <v>-0.18963972003442656</v>
      </c>
      <c r="D348" s="20">
        <v>258</v>
      </c>
      <c r="E348" s="21">
        <v>0.7806767926465189</v>
      </c>
      <c r="F348" s="20">
        <v>299</v>
      </c>
      <c r="G348" s="21">
        <v>0.8417035383964118</v>
      </c>
      <c r="H348" s="20">
        <v>301</v>
      </c>
      <c r="I348" s="2" t="str">
        <f t="shared" si="10"/>
        <v>Lighting fixtures and equipment</v>
      </c>
    </row>
    <row r="349" spans="1:9" ht="12.75">
      <c r="A349" s="20">
        <v>550300</v>
      </c>
      <c r="B349" s="20" t="s">
        <v>391</v>
      </c>
      <c r="C349" s="21">
        <v>-0.21516928883929565</v>
      </c>
      <c r="D349" s="20">
        <v>394</v>
      </c>
      <c r="E349" s="21">
        <v>0.8981547927113516</v>
      </c>
      <c r="F349" s="20">
        <v>170</v>
      </c>
      <c r="G349" s="21">
        <v>0.9618658612547586</v>
      </c>
      <c r="H349" s="20">
        <v>169</v>
      </c>
      <c r="I349" s="2" t="str">
        <f t="shared" si="10"/>
        <v>Wiring devices</v>
      </c>
    </row>
    <row r="350" spans="1:9" ht="12.75">
      <c r="A350" s="20">
        <v>560100</v>
      </c>
      <c r="B350" s="20" t="s">
        <v>392</v>
      </c>
      <c r="C350" s="21">
        <v>0.06867395768175188</v>
      </c>
      <c r="D350" s="20">
        <v>60</v>
      </c>
      <c r="E350" s="21">
        <v>1.2447784404482212</v>
      </c>
      <c r="F350" s="20">
        <v>65</v>
      </c>
      <c r="G350" s="21">
        <v>1.2501985333836616</v>
      </c>
      <c r="H350" s="20">
        <v>67</v>
      </c>
      <c r="I350" s="2" t="str">
        <f t="shared" si="10"/>
        <v>Household audio and video equipment</v>
      </c>
    </row>
    <row r="351" spans="1:9" ht="12.75">
      <c r="A351" s="20">
        <v>560200</v>
      </c>
      <c r="B351" s="20" t="s">
        <v>393</v>
      </c>
      <c r="C351" s="21">
        <v>-0.18692558509461274</v>
      </c>
      <c r="D351" s="20">
        <v>250</v>
      </c>
      <c r="E351" s="21">
        <v>0.7302249336297487</v>
      </c>
      <c r="F351" s="20">
        <v>338</v>
      </c>
      <c r="G351" s="21">
        <v>0.7934557142500861</v>
      </c>
      <c r="H351" s="20">
        <v>337</v>
      </c>
      <c r="I351" s="2" t="str">
        <f t="shared" si="10"/>
        <v>Prerecorded records and tapes</v>
      </c>
    </row>
    <row r="352" spans="1:9" ht="12.75">
      <c r="A352" s="20">
        <v>560300</v>
      </c>
      <c r="B352" s="20" t="s">
        <v>394</v>
      </c>
      <c r="C352" s="21">
        <v>0.09587602405884206</v>
      </c>
      <c r="D352" s="20">
        <v>56</v>
      </c>
      <c r="E352" s="21">
        <v>0.8493166114707236</v>
      </c>
      <c r="F352" s="20">
        <v>242</v>
      </c>
      <c r="G352" s="21">
        <v>0.8591060051297528</v>
      </c>
      <c r="H352" s="20">
        <v>289</v>
      </c>
      <c r="I352" s="2" t="str">
        <f t="shared" si="10"/>
        <v>Telephone and telegraph apparatus</v>
      </c>
    </row>
    <row r="353" spans="1:9" ht="12.75">
      <c r="A353" s="20">
        <v>560500</v>
      </c>
      <c r="B353" s="20" t="s">
        <v>395</v>
      </c>
      <c r="C353" s="21">
        <v>-0.013447087221706722</v>
      </c>
      <c r="D353" s="20">
        <v>80</v>
      </c>
      <c r="E353" s="21">
        <v>0.4487137825919942</v>
      </c>
      <c r="F353" s="20">
        <v>455</v>
      </c>
      <c r="G353" s="21">
        <v>0.46999589090267196</v>
      </c>
      <c r="H353" s="20">
        <v>457</v>
      </c>
      <c r="I353" s="2" t="str">
        <f t="shared" si="10"/>
        <v>Communication equipment</v>
      </c>
    </row>
    <row r="354" spans="1:9" ht="12.75">
      <c r="A354" s="20">
        <v>570100</v>
      </c>
      <c r="B354" s="20" t="s">
        <v>396</v>
      </c>
      <c r="C354" s="21">
        <v>-0.21446677656256413</v>
      </c>
      <c r="D354" s="20">
        <v>382</v>
      </c>
      <c r="E354" s="21">
        <v>0.8922363106254874</v>
      </c>
      <c r="F354" s="20">
        <v>183</v>
      </c>
      <c r="G354" s="21">
        <v>0.956006584635925</v>
      </c>
      <c r="H354" s="20">
        <v>186</v>
      </c>
      <c r="I354" s="2" t="str">
        <f t="shared" si="10"/>
        <v>Electron tubes</v>
      </c>
    </row>
    <row r="355" spans="1:9" ht="12.75">
      <c r="A355" s="20">
        <v>570200</v>
      </c>
      <c r="B355" s="20" t="s">
        <v>122</v>
      </c>
      <c r="C355" s="21">
        <v>-0.21260704696252458</v>
      </c>
      <c r="D355" s="20">
        <v>364</v>
      </c>
      <c r="E355" s="21">
        <v>0.8835751493771611</v>
      </c>
      <c r="F355" s="20">
        <v>193</v>
      </c>
      <c r="G355" s="21">
        <v>0.9470909182477797</v>
      </c>
      <c r="H355" s="20">
        <v>197</v>
      </c>
      <c r="I355" s="2" t="str">
        <f t="shared" si="10"/>
        <v>Semiconductors and related devices</v>
      </c>
    </row>
    <row r="356" spans="1:9" ht="12.75">
      <c r="A356" s="20">
        <v>570300</v>
      </c>
      <c r="B356" s="20" t="s">
        <v>107</v>
      </c>
      <c r="C356" s="21">
        <v>-0.20534170125174434</v>
      </c>
      <c r="D356" s="20">
        <v>321</v>
      </c>
      <c r="E356" s="21">
        <v>0.8445686940818883</v>
      </c>
      <c r="F356" s="20">
        <v>249</v>
      </c>
      <c r="G356" s="21">
        <v>0.9078416541616081</v>
      </c>
      <c r="H356" s="20">
        <v>243</v>
      </c>
      <c r="I356" s="2" t="str">
        <f t="shared" si="10"/>
        <v>Other electronic components</v>
      </c>
    </row>
    <row r="357" spans="1:9" ht="12.75">
      <c r="A357" s="20">
        <v>580100</v>
      </c>
      <c r="B357" s="20" t="s">
        <v>397</v>
      </c>
      <c r="C357" s="21">
        <v>-0.17658831667222114</v>
      </c>
      <c r="D357" s="20">
        <v>214</v>
      </c>
      <c r="E357" s="21">
        <v>0.6299218591351793</v>
      </c>
      <c r="F357" s="20">
        <v>393</v>
      </c>
      <c r="G357" s="21">
        <v>0.6982467946934092</v>
      </c>
      <c r="H357" s="20">
        <v>388</v>
      </c>
      <c r="I357" s="2" t="str">
        <f t="shared" si="10"/>
        <v>Storage batteries</v>
      </c>
    </row>
    <row r="358" spans="1:9" ht="12.75">
      <c r="A358" s="20">
        <v>580200</v>
      </c>
      <c r="B358" s="20" t="s">
        <v>398</v>
      </c>
      <c r="C358" s="21">
        <v>-0.1841636760088112</v>
      </c>
      <c r="D358" s="20">
        <v>235</v>
      </c>
      <c r="E358" s="21">
        <v>0.6056059562225886</v>
      </c>
      <c r="F358" s="20">
        <v>406</v>
      </c>
      <c r="G358" s="21">
        <v>0.6800457517014549</v>
      </c>
      <c r="H358" s="20">
        <v>397</v>
      </c>
      <c r="I358" s="2" t="str">
        <f t="shared" si="10"/>
        <v>Primary batteries, dry and wet</v>
      </c>
    </row>
    <row r="359" spans="1:9" ht="12.75">
      <c r="A359" s="20">
        <v>580400</v>
      </c>
      <c r="B359" s="20" t="s">
        <v>399</v>
      </c>
      <c r="C359" s="21">
        <v>-0.19648640702200387</v>
      </c>
      <c r="D359" s="20">
        <v>283</v>
      </c>
      <c r="E359" s="21">
        <v>0.8154192552774507</v>
      </c>
      <c r="F359" s="20">
        <v>272</v>
      </c>
      <c r="G359" s="21">
        <v>0.8770803939457272</v>
      </c>
      <c r="H359" s="20">
        <v>272</v>
      </c>
      <c r="I359" s="2" t="str">
        <f t="shared" si="10"/>
        <v>Electrical equipment for internal combustion engines</v>
      </c>
    </row>
    <row r="360" spans="1:9" ht="12.75">
      <c r="A360" s="20">
        <v>580600</v>
      </c>
      <c r="B360" s="20" t="s">
        <v>400</v>
      </c>
      <c r="C360" s="21">
        <v>-0.19637938244657074</v>
      </c>
      <c r="D360" s="20">
        <v>282</v>
      </c>
      <c r="E360" s="21">
        <v>0.7704095218835031</v>
      </c>
      <c r="F360" s="20">
        <v>306</v>
      </c>
      <c r="G360" s="21">
        <v>0.835448355637097</v>
      </c>
      <c r="H360" s="20">
        <v>305</v>
      </c>
      <c r="I360" s="2" t="str">
        <f t="shared" si="10"/>
        <v>Magnetic and optical recording media</v>
      </c>
    </row>
    <row r="361" spans="1:9" ht="12.75">
      <c r="A361" s="20">
        <v>580700</v>
      </c>
      <c r="B361" s="20" t="s">
        <v>401</v>
      </c>
      <c r="C361" s="21">
        <v>-0.1636057725352413</v>
      </c>
      <c r="D361" s="20">
        <v>186</v>
      </c>
      <c r="E361" s="21">
        <v>0.6224043524272129</v>
      </c>
      <c r="F361" s="20">
        <v>396</v>
      </c>
      <c r="G361" s="21">
        <v>0.6855964003157831</v>
      </c>
      <c r="H361" s="20">
        <v>393</v>
      </c>
      <c r="I361" s="2" t="str">
        <f t="shared" si="10"/>
        <v>Electrical machinery, equipment, and supplies, n.e.c.</v>
      </c>
    </row>
    <row r="362" spans="1:9" ht="12.75">
      <c r="A362" s="20">
        <v>590100</v>
      </c>
      <c r="B362" s="20" t="s">
        <v>402</v>
      </c>
      <c r="C362" s="21">
        <v>-0.12993430503820336</v>
      </c>
      <c r="D362" s="20">
        <v>141</v>
      </c>
      <c r="E362" s="21">
        <v>0.5527920006221538</v>
      </c>
      <c r="F362" s="20">
        <v>435</v>
      </c>
      <c r="G362" s="21">
        <v>0.6067510017400402</v>
      </c>
      <c r="H362" s="20">
        <v>436</v>
      </c>
      <c r="I362" s="2" t="str">
        <f t="shared" si="10"/>
        <v>Truck and bus bodies</v>
      </c>
    </row>
    <row r="363" spans="1:9" ht="12.75">
      <c r="A363" s="20">
        <v>590200</v>
      </c>
      <c r="B363" s="20" t="s">
        <v>403</v>
      </c>
      <c r="C363" s="21">
        <v>-0.10035609917267571</v>
      </c>
      <c r="D363" s="20">
        <v>116</v>
      </c>
      <c r="E363" s="21">
        <v>0.6711631353290494</v>
      </c>
      <c r="F363" s="20">
        <v>372</v>
      </c>
      <c r="G363" s="21">
        <v>0.7069849741323909</v>
      </c>
      <c r="H363" s="20">
        <v>387</v>
      </c>
      <c r="I363" s="2" t="str">
        <f t="shared" si="10"/>
        <v>Truck trailers</v>
      </c>
    </row>
    <row r="364" spans="1:9" ht="12.75">
      <c r="A364" s="20">
        <v>590301</v>
      </c>
      <c r="B364" s="20" t="s">
        <v>25</v>
      </c>
      <c r="C364" s="21">
        <v>4.698781962350455</v>
      </c>
      <c r="D364" s="20">
        <v>3</v>
      </c>
      <c r="E364" s="21">
        <v>21.864591253195613</v>
      </c>
      <c r="F364" s="20">
        <v>3</v>
      </c>
      <c r="G364" s="21">
        <v>22.507055989234694</v>
      </c>
      <c r="H364" s="20">
        <v>4</v>
      </c>
      <c r="I364" s="2" t="str">
        <f t="shared" si="10"/>
        <v>Motor vehicles and passenger car bodies</v>
      </c>
    </row>
    <row r="365" spans="1:9" ht="12.75">
      <c r="A365" s="20">
        <v>590302</v>
      </c>
      <c r="B365" s="20" t="s">
        <v>56</v>
      </c>
      <c r="C365" s="21">
        <v>-0.04205101943024556</v>
      </c>
      <c r="D365" s="20">
        <v>87</v>
      </c>
      <c r="E365" s="21">
        <v>0.38496439670473426</v>
      </c>
      <c r="F365" s="20">
        <v>464</v>
      </c>
      <c r="G365" s="21">
        <v>0.4171894282670727</v>
      </c>
      <c r="H365" s="20">
        <v>466</v>
      </c>
      <c r="I365" s="2" t="str">
        <f t="shared" si="10"/>
        <v>Motor vehicle parts and accessories</v>
      </c>
    </row>
    <row r="366" spans="1:9" ht="12.75">
      <c r="A366" s="20">
        <v>600100</v>
      </c>
      <c r="B366" s="20" t="s">
        <v>404</v>
      </c>
      <c r="C366" s="21">
        <v>0.0298042490525523</v>
      </c>
      <c r="D366" s="20">
        <v>67</v>
      </c>
      <c r="E366" s="21">
        <v>0.6626593180629048</v>
      </c>
      <c r="F366" s="20">
        <v>378</v>
      </c>
      <c r="G366" s="21">
        <v>0.6713293259765258</v>
      </c>
      <c r="H366" s="20">
        <v>404</v>
      </c>
      <c r="I366" s="2" t="str">
        <f t="shared" si="10"/>
        <v>Aircraft</v>
      </c>
    </row>
    <row r="367" spans="1:9" ht="12.75">
      <c r="A367" s="20">
        <v>600200</v>
      </c>
      <c r="B367" s="20" t="s">
        <v>405</v>
      </c>
      <c r="C367" s="21">
        <v>-0.16336654355256455</v>
      </c>
      <c r="D367" s="20">
        <v>185</v>
      </c>
      <c r="E367" s="21">
        <v>0.6999920482136391</v>
      </c>
      <c r="F367" s="20">
        <v>356</v>
      </c>
      <c r="G367" s="21">
        <v>0.7568646210731047</v>
      </c>
      <c r="H367" s="20">
        <v>362</v>
      </c>
      <c r="I367" s="2" t="str">
        <f t="shared" si="10"/>
        <v>Aircraft and missile engines and engine parts</v>
      </c>
    </row>
    <row r="368" spans="1:9" ht="12.75">
      <c r="A368" s="20">
        <v>600400</v>
      </c>
      <c r="B368" s="20" t="s">
        <v>406</v>
      </c>
      <c r="C368" s="21">
        <v>-0.14087415609058784</v>
      </c>
      <c r="D368" s="20">
        <v>146</v>
      </c>
      <c r="E368" s="21">
        <v>0.5827619962963233</v>
      </c>
      <c r="F368" s="20">
        <v>417</v>
      </c>
      <c r="G368" s="21">
        <v>0.640478631073705</v>
      </c>
      <c r="H368" s="20">
        <v>419</v>
      </c>
      <c r="I368" s="2" t="str">
        <f t="shared" si="10"/>
        <v>Aircraft and missile equipment, n.e.c.</v>
      </c>
    </row>
    <row r="369" spans="1:9" ht="12.75">
      <c r="A369" s="20">
        <v>610100</v>
      </c>
      <c r="B369" s="20" t="s">
        <v>407</v>
      </c>
      <c r="C369" s="21">
        <v>-0.12357095892457615</v>
      </c>
      <c r="D369" s="20">
        <v>131</v>
      </c>
      <c r="E369" s="21">
        <v>0.6057428045585879</v>
      </c>
      <c r="F369" s="20">
        <v>405</v>
      </c>
      <c r="G369" s="21">
        <v>0.6521454465383248</v>
      </c>
      <c r="H369" s="20">
        <v>411</v>
      </c>
      <c r="I369" s="2" t="str">
        <f t="shared" si="10"/>
        <v>Ship building and repairing</v>
      </c>
    </row>
    <row r="370" spans="1:9" ht="12.75">
      <c r="A370" s="20">
        <v>610200</v>
      </c>
      <c r="B370" s="20" t="s">
        <v>408</v>
      </c>
      <c r="C370" s="21">
        <v>-0.14188160242664655</v>
      </c>
      <c r="D370" s="20">
        <v>148</v>
      </c>
      <c r="E370" s="21">
        <v>0.5754014486267147</v>
      </c>
      <c r="F370" s="20">
        <v>421</v>
      </c>
      <c r="G370" s="21">
        <v>0.6310319376790501</v>
      </c>
      <c r="H370" s="20">
        <v>422</v>
      </c>
      <c r="I370" s="2" t="str">
        <f t="shared" si="10"/>
        <v>Boat building and repairing</v>
      </c>
    </row>
    <row r="371" spans="1:9" ht="12.75">
      <c r="A371" s="20">
        <v>610300</v>
      </c>
      <c r="B371" s="20" t="s">
        <v>409</v>
      </c>
      <c r="C371" s="21">
        <v>-0.08051224523848446</v>
      </c>
      <c r="D371" s="20">
        <v>108</v>
      </c>
      <c r="E371" s="21">
        <v>0.5702677247138308</v>
      </c>
      <c r="F371" s="20">
        <v>423</v>
      </c>
      <c r="G371" s="21">
        <v>0.6040108384616599</v>
      </c>
      <c r="H371" s="20">
        <v>438</v>
      </c>
      <c r="I371" s="2" t="str">
        <f t="shared" si="10"/>
        <v>Railroad equipment</v>
      </c>
    </row>
    <row r="372" spans="1:9" ht="12.75">
      <c r="A372" s="20">
        <v>610500</v>
      </c>
      <c r="B372" s="20" t="s">
        <v>410</v>
      </c>
      <c r="C372" s="21">
        <v>-0.1631053102293687</v>
      </c>
      <c r="D372" s="20">
        <v>183</v>
      </c>
      <c r="E372" s="21">
        <v>0.6932616483730617</v>
      </c>
      <c r="F372" s="20">
        <v>363</v>
      </c>
      <c r="G372" s="21">
        <v>0.7512090903753781</v>
      </c>
      <c r="H372" s="20">
        <v>365</v>
      </c>
      <c r="I372" s="2" t="str">
        <f t="shared" si="10"/>
        <v>Motorcycles, bicycles, and parts</v>
      </c>
    </row>
    <row r="373" spans="1:9" ht="12.75">
      <c r="A373" s="20">
        <v>610601</v>
      </c>
      <c r="B373" s="20" t="s">
        <v>411</v>
      </c>
      <c r="C373" s="21">
        <v>-0.16746068877253023</v>
      </c>
      <c r="D373" s="20">
        <v>189</v>
      </c>
      <c r="E373" s="21">
        <v>0.6698448582150089</v>
      </c>
      <c r="F373" s="20">
        <v>374</v>
      </c>
      <c r="G373" s="21">
        <v>0.7266369305543252</v>
      </c>
      <c r="H373" s="20">
        <v>376</v>
      </c>
      <c r="I373" s="2" t="str">
        <f t="shared" si="10"/>
        <v>Travel trailers and campers</v>
      </c>
    </row>
    <row r="374" spans="1:9" ht="12.75">
      <c r="A374" s="20">
        <v>610603</v>
      </c>
      <c r="B374" s="20" t="s">
        <v>412</v>
      </c>
      <c r="C374" s="21">
        <v>-0.1576542509021576</v>
      </c>
      <c r="D374" s="20">
        <v>175</v>
      </c>
      <c r="E374" s="21">
        <v>0.614235257137455</v>
      </c>
      <c r="F374" s="20">
        <v>402</v>
      </c>
      <c r="G374" s="21">
        <v>0.6750168097440111</v>
      </c>
      <c r="H374" s="20">
        <v>401</v>
      </c>
      <c r="I374" s="2" t="str">
        <f t="shared" si="10"/>
        <v>Motor homes</v>
      </c>
    </row>
    <row r="375" spans="1:9" ht="12.75">
      <c r="A375" s="20">
        <v>610700</v>
      </c>
      <c r="B375" s="20" t="s">
        <v>413</v>
      </c>
      <c r="C375" s="21">
        <v>-0.1460763227580714</v>
      </c>
      <c r="D375" s="20">
        <v>152</v>
      </c>
      <c r="E375" s="21">
        <v>0.5620494571945384</v>
      </c>
      <c r="F375" s="20">
        <v>427</v>
      </c>
      <c r="G375" s="21">
        <v>0.6222122129190012</v>
      </c>
      <c r="H375" s="20">
        <v>428</v>
      </c>
      <c r="I375" s="2" t="str">
        <f t="shared" si="10"/>
        <v>Transportation equipment, n.e.c.</v>
      </c>
    </row>
    <row r="376" spans="1:9" ht="12.75">
      <c r="A376" s="20">
        <v>620101</v>
      </c>
      <c r="B376" s="20" t="s">
        <v>414</v>
      </c>
      <c r="C376" s="21">
        <v>-0.07120732400417036</v>
      </c>
      <c r="D376" s="20">
        <v>104</v>
      </c>
      <c r="E376" s="21">
        <v>0.36741048316358077</v>
      </c>
      <c r="F376" s="20">
        <v>468</v>
      </c>
      <c r="G376" s="21">
        <v>0.4108282783382679</v>
      </c>
      <c r="H376" s="20">
        <v>468</v>
      </c>
      <c r="I376" s="2" t="str">
        <f t="shared" si="10"/>
        <v>Search and navigation equipment</v>
      </c>
    </row>
    <row r="377" spans="1:9" ht="12.75">
      <c r="A377" s="20">
        <v>620102</v>
      </c>
      <c r="B377" s="20" t="s">
        <v>415</v>
      </c>
      <c r="C377" s="21">
        <v>-0.1927122174748986</v>
      </c>
      <c r="D377" s="20">
        <v>272</v>
      </c>
      <c r="E377" s="21">
        <v>0.7724571198103637</v>
      </c>
      <c r="F377" s="20">
        <v>303</v>
      </c>
      <c r="G377" s="21">
        <v>0.8344947339437395</v>
      </c>
      <c r="H377" s="20">
        <v>307</v>
      </c>
      <c r="I377" s="2" t="str">
        <f t="shared" si="10"/>
        <v>Laboratory apparatus and furniture</v>
      </c>
    </row>
    <row r="378" spans="1:9" ht="12.75">
      <c r="A378" s="20">
        <v>620200</v>
      </c>
      <c r="B378" s="20" t="s">
        <v>416</v>
      </c>
      <c r="C378" s="21">
        <v>-0.12517274655317132</v>
      </c>
      <c r="D378" s="20">
        <v>135</v>
      </c>
      <c r="E378" s="21">
        <v>0.5172600331044203</v>
      </c>
      <c r="F378" s="20">
        <v>443</v>
      </c>
      <c r="G378" s="21">
        <v>0.5701317521199675</v>
      </c>
      <c r="H378" s="20">
        <v>443</v>
      </c>
      <c r="I378" s="2" t="str">
        <f t="shared" si="10"/>
        <v>Mechanical measuring devices</v>
      </c>
    </row>
    <row r="379" spans="1:9" ht="12.75">
      <c r="A379" s="20">
        <v>620300</v>
      </c>
      <c r="B379" s="20" t="s">
        <v>417</v>
      </c>
      <c r="C379" s="21">
        <v>-0.21629753494968804</v>
      </c>
      <c r="D379" s="20">
        <v>420</v>
      </c>
      <c r="E379" s="21">
        <v>0.9033030003741326</v>
      </c>
      <c r="F379" s="20">
        <v>143</v>
      </c>
      <c r="G379" s="21">
        <v>0.967131606802382</v>
      </c>
      <c r="H379" s="20">
        <v>145</v>
      </c>
      <c r="I379" s="2" t="str">
        <f t="shared" si="10"/>
        <v>Environmental controls</v>
      </c>
    </row>
    <row r="380" spans="1:9" ht="12.75">
      <c r="A380" s="20">
        <v>620400</v>
      </c>
      <c r="B380" s="20" t="s">
        <v>418</v>
      </c>
      <c r="C380" s="21">
        <v>-0.11503968524046598</v>
      </c>
      <c r="D380" s="20">
        <v>124</v>
      </c>
      <c r="E380" s="21">
        <v>0.4546240790786875</v>
      </c>
      <c r="F380" s="20">
        <v>452</v>
      </c>
      <c r="G380" s="21">
        <v>0.5092618939679194</v>
      </c>
      <c r="H380" s="20">
        <v>451</v>
      </c>
      <c r="I380" s="2" t="str">
        <f t="shared" si="10"/>
        <v>Surgical and medical instruments and apparatus</v>
      </c>
    </row>
    <row r="381" spans="1:9" ht="12.75">
      <c r="A381" s="20">
        <v>620500</v>
      </c>
      <c r="B381" s="20" t="s">
        <v>419</v>
      </c>
      <c r="C381" s="21">
        <v>-0.10031285882942484</v>
      </c>
      <c r="D381" s="20">
        <v>115</v>
      </c>
      <c r="E381" s="21">
        <v>0.3760080758929911</v>
      </c>
      <c r="F381" s="20">
        <v>466</v>
      </c>
      <c r="G381" s="21">
        <v>0.428593197038375</v>
      </c>
      <c r="H381" s="20">
        <v>463</v>
      </c>
      <c r="I381" s="2" t="str">
        <f t="shared" si="10"/>
        <v>Surgical appliances and supplies</v>
      </c>
    </row>
    <row r="382" spans="1:9" ht="12.75">
      <c r="A382" s="20">
        <v>620600</v>
      </c>
      <c r="B382" s="20" t="s">
        <v>420</v>
      </c>
      <c r="C382" s="21">
        <v>-0.20566157063905166</v>
      </c>
      <c r="D382" s="20">
        <v>324</v>
      </c>
      <c r="E382" s="21">
        <v>0.8327494740945538</v>
      </c>
      <c r="F382" s="20">
        <v>259</v>
      </c>
      <c r="G382" s="21">
        <v>0.8958629867813701</v>
      </c>
      <c r="H382" s="20">
        <v>259</v>
      </c>
      <c r="I382" s="2" t="str">
        <f t="shared" si="10"/>
        <v>Dental equipment and supplies</v>
      </c>
    </row>
    <row r="383" spans="1:9" ht="12.75">
      <c r="A383" s="20">
        <v>620700</v>
      </c>
      <c r="B383" s="20" t="s">
        <v>421</v>
      </c>
      <c r="C383" s="21">
        <v>-0.19251536445546202</v>
      </c>
      <c r="D383" s="20">
        <v>271</v>
      </c>
      <c r="E383" s="21">
        <v>0.7616204393529908</v>
      </c>
      <c r="F383" s="20">
        <v>312</v>
      </c>
      <c r="G383" s="21">
        <v>0.822453390972904</v>
      </c>
      <c r="H383" s="20">
        <v>315</v>
      </c>
      <c r="I383" s="2" t="str">
        <f t="shared" si="10"/>
        <v>Watches, clocks, watchcases, and parts</v>
      </c>
    </row>
    <row r="384" spans="1:9" ht="12.75">
      <c r="A384" s="20">
        <v>620800</v>
      </c>
      <c r="B384" s="20" t="s">
        <v>422</v>
      </c>
      <c r="C384" s="21">
        <v>-0.185390562056085</v>
      </c>
      <c r="D384" s="20">
        <v>243</v>
      </c>
      <c r="E384" s="21">
        <v>0.72443632696505</v>
      </c>
      <c r="F384" s="20">
        <v>342</v>
      </c>
      <c r="G384" s="21">
        <v>0.7874309886650966</v>
      </c>
      <c r="H384" s="20">
        <v>340</v>
      </c>
      <c r="I384" s="2" t="str">
        <f t="shared" si="10"/>
        <v>X-ray apparatus and tubes</v>
      </c>
    </row>
    <row r="385" spans="1:9" ht="12.75">
      <c r="A385" s="20">
        <v>620900</v>
      </c>
      <c r="B385" s="20" t="s">
        <v>423</v>
      </c>
      <c r="C385" s="21">
        <v>-0.1310821361397727</v>
      </c>
      <c r="D385" s="20">
        <v>142</v>
      </c>
      <c r="E385" s="21">
        <v>0.5577560725652717</v>
      </c>
      <c r="F385" s="20">
        <v>431</v>
      </c>
      <c r="G385" s="21">
        <v>0.6095026531951426</v>
      </c>
      <c r="H385" s="20">
        <v>435</v>
      </c>
      <c r="I385" s="2" t="str">
        <f t="shared" si="10"/>
        <v>Electromedical and electrotherapeutic apparatus</v>
      </c>
    </row>
    <row r="386" spans="1:9" ht="12.75">
      <c r="A386" s="20">
        <v>621000</v>
      </c>
      <c r="B386" s="20" t="s">
        <v>424</v>
      </c>
      <c r="C386" s="21">
        <v>-0.15007205274946886</v>
      </c>
      <c r="D386" s="20">
        <v>158</v>
      </c>
      <c r="E386" s="21">
        <v>0.8661338337261046</v>
      </c>
      <c r="F386" s="20">
        <v>223</v>
      </c>
      <c r="G386" s="21">
        <v>0.9058815579465543</v>
      </c>
      <c r="H386" s="20">
        <v>246</v>
      </c>
      <c r="I386" s="2" t="str">
        <f t="shared" si="10"/>
        <v>Laboratory and optical instruments</v>
      </c>
    </row>
    <row r="387" spans="1:9" ht="12.75">
      <c r="A387" s="20">
        <v>621100</v>
      </c>
      <c r="B387" s="20" t="s">
        <v>425</v>
      </c>
      <c r="C387" s="21">
        <v>-0.15759075632112535</v>
      </c>
      <c r="D387" s="20">
        <v>174</v>
      </c>
      <c r="E387" s="21">
        <v>0.6566111270261029</v>
      </c>
      <c r="F387" s="20">
        <v>382</v>
      </c>
      <c r="G387" s="21">
        <v>0.7124699933110502</v>
      </c>
      <c r="H387" s="20">
        <v>383</v>
      </c>
      <c r="I387" s="2" t="str">
        <f t="shared" si="10"/>
        <v>Instruments to measure electricity</v>
      </c>
    </row>
    <row r="388" spans="1:9" ht="12.75">
      <c r="A388" s="20">
        <v>630200</v>
      </c>
      <c r="B388" s="20" t="s">
        <v>426</v>
      </c>
      <c r="C388" s="21">
        <v>-0.1763192261804625</v>
      </c>
      <c r="D388" s="20">
        <v>212</v>
      </c>
      <c r="E388" s="21">
        <v>0.6731042941330545</v>
      </c>
      <c r="F388" s="20">
        <v>369</v>
      </c>
      <c r="G388" s="21">
        <v>0.7359048596942953</v>
      </c>
      <c r="H388" s="20">
        <v>372</v>
      </c>
      <c r="I388" s="2" t="str">
        <f t="shared" si="10"/>
        <v>Ophthalmic goods</v>
      </c>
    </row>
    <row r="389" spans="1:9" ht="12.75">
      <c r="A389" s="20">
        <v>630300</v>
      </c>
      <c r="B389" s="20" t="s">
        <v>427</v>
      </c>
      <c r="C389" s="21">
        <v>-0.08267847301406103</v>
      </c>
      <c r="D389" s="20">
        <v>110</v>
      </c>
      <c r="E389" s="21">
        <v>9.309979249065135</v>
      </c>
      <c r="F389" s="20">
        <v>10</v>
      </c>
      <c r="G389" s="21">
        <v>9.31186033181275</v>
      </c>
      <c r="H389" s="20">
        <v>14</v>
      </c>
      <c r="I389" s="2" t="str">
        <f t="shared" si="10"/>
        <v>Photographic equipment and supplies</v>
      </c>
    </row>
    <row r="390" spans="1:9" ht="12.75">
      <c r="A390" s="20">
        <v>640101</v>
      </c>
      <c r="B390" s="20" t="s">
        <v>428</v>
      </c>
      <c r="C390" s="21">
        <v>-0.12718916827846466</v>
      </c>
      <c r="D390" s="20">
        <v>137</v>
      </c>
      <c r="E390" s="21">
        <v>0.9573878795042925</v>
      </c>
      <c r="F390" s="20">
        <v>82</v>
      </c>
      <c r="G390" s="21">
        <v>0.9879224871076241</v>
      </c>
      <c r="H390" s="20">
        <v>87</v>
      </c>
      <c r="I390" s="2" t="str">
        <f t="shared" si="10"/>
        <v>Jewelry, precious metal</v>
      </c>
    </row>
    <row r="391" spans="1:9" ht="12.75">
      <c r="A391" s="20">
        <v>640102</v>
      </c>
      <c r="B391" s="20" t="s">
        <v>429</v>
      </c>
      <c r="C391" s="21">
        <v>-0.17723712000335007</v>
      </c>
      <c r="D391" s="20">
        <v>216</v>
      </c>
      <c r="E391" s="21">
        <v>0.5577092640367664</v>
      </c>
      <c r="F391" s="20">
        <v>432</v>
      </c>
      <c r="G391" s="21">
        <v>0.6275579347160428</v>
      </c>
      <c r="H391" s="20">
        <v>424</v>
      </c>
      <c r="I391" s="2" t="str">
        <f t="shared" si="10"/>
        <v>Jewelers' materials and lapidary work</v>
      </c>
    </row>
    <row r="392" spans="1:9" ht="12.75">
      <c r="A392" s="20">
        <v>640104</v>
      </c>
      <c r="B392" s="20" t="s">
        <v>430</v>
      </c>
      <c r="C392" s="21">
        <v>-0.2094309794177027</v>
      </c>
      <c r="D392" s="20">
        <v>347</v>
      </c>
      <c r="E392" s="21">
        <v>0.8578730059189392</v>
      </c>
      <c r="F392" s="20">
        <v>229</v>
      </c>
      <c r="G392" s="21">
        <v>0.9216622525415806</v>
      </c>
      <c r="H392" s="20">
        <v>227</v>
      </c>
      <c r="I392" s="2" t="str">
        <f t="shared" si="10"/>
        <v>Silverware and plated ware</v>
      </c>
    </row>
    <row r="393" spans="1:9" ht="12.75">
      <c r="A393" s="20">
        <v>640105</v>
      </c>
      <c r="B393" s="20" t="s">
        <v>431</v>
      </c>
      <c r="C393" s="21">
        <v>-0.19854681303665955</v>
      </c>
      <c r="D393" s="20">
        <v>287</v>
      </c>
      <c r="E393" s="21">
        <v>0.7887194150712031</v>
      </c>
      <c r="F393" s="20">
        <v>294</v>
      </c>
      <c r="G393" s="21">
        <v>0.8532394018399108</v>
      </c>
      <c r="H393" s="20">
        <v>293</v>
      </c>
      <c r="I393" s="2" t="str">
        <f t="shared" si="10"/>
        <v>Costume jewelry</v>
      </c>
    </row>
    <row r="394" spans="1:9" ht="12.75">
      <c r="A394" s="20">
        <v>640200</v>
      </c>
      <c r="B394" s="20" t="s">
        <v>432</v>
      </c>
      <c r="C394" s="21">
        <v>-0.20158486180852211</v>
      </c>
      <c r="D394" s="20">
        <v>296</v>
      </c>
      <c r="E394" s="21">
        <v>0.745099061913789</v>
      </c>
      <c r="F394" s="20">
        <v>329</v>
      </c>
      <c r="G394" s="21">
        <v>0.8132866552033244</v>
      </c>
      <c r="H394" s="20">
        <v>322</v>
      </c>
      <c r="I394" s="2" t="str">
        <f t="shared" si="10"/>
        <v>Musical instruments</v>
      </c>
    </row>
    <row r="395" spans="1:9" ht="12.75">
      <c r="A395" s="20">
        <v>640301</v>
      </c>
      <c r="B395" s="20" t="s">
        <v>433</v>
      </c>
      <c r="C395" s="21">
        <v>-0.06918466715675406</v>
      </c>
      <c r="D395" s="20">
        <v>101</v>
      </c>
      <c r="E395" s="21">
        <v>0.4528596103043022</v>
      </c>
      <c r="F395" s="20">
        <v>453</v>
      </c>
      <c r="G395" s="21">
        <v>0.48243095331658425</v>
      </c>
      <c r="H395" s="20">
        <v>453</v>
      </c>
      <c r="I395" s="2" t="str">
        <f aca="true" t="shared" si="11" ref="I395:I458">+B395</f>
        <v>Games, toys, and children's vehicles</v>
      </c>
    </row>
    <row r="396" spans="1:9" ht="12.75">
      <c r="A396" s="20">
        <v>640302</v>
      </c>
      <c r="B396" s="20" t="s">
        <v>434</v>
      </c>
      <c r="C396" s="21">
        <v>-0.15484554028844033</v>
      </c>
      <c r="D396" s="20">
        <v>166</v>
      </c>
      <c r="E396" s="21">
        <v>0.5285895501257504</v>
      </c>
      <c r="F396" s="20">
        <v>441</v>
      </c>
      <c r="G396" s="21">
        <v>0.5880462734892649</v>
      </c>
      <c r="H396" s="20">
        <v>440</v>
      </c>
      <c r="I396" s="2" t="str">
        <f t="shared" si="11"/>
        <v>Dolls and stuffed toys</v>
      </c>
    </row>
    <row r="397" spans="1:9" ht="12.75">
      <c r="A397" s="20">
        <v>640400</v>
      </c>
      <c r="B397" s="20" t="s">
        <v>435</v>
      </c>
      <c r="C397" s="21">
        <v>-0.0733988581433756</v>
      </c>
      <c r="D397" s="20">
        <v>105</v>
      </c>
      <c r="E397" s="21">
        <v>0.3661225495926295</v>
      </c>
      <c r="F397" s="20">
        <v>470</v>
      </c>
      <c r="G397" s="21">
        <v>0.4080519747654478</v>
      </c>
      <c r="H397" s="20">
        <v>469</v>
      </c>
      <c r="I397" s="2" t="str">
        <f t="shared" si="11"/>
        <v>Sporting and athletic goods, n.e.c.</v>
      </c>
    </row>
    <row r="398" spans="1:9" ht="12.75">
      <c r="A398" s="20">
        <v>640501</v>
      </c>
      <c r="B398" s="20" t="s">
        <v>436</v>
      </c>
      <c r="C398" s="21">
        <v>-0.20290266172937188</v>
      </c>
      <c r="D398" s="20">
        <v>307</v>
      </c>
      <c r="E398" s="21">
        <v>0.8072922881493343</v>
      </c>
      <c r="F398" s="20">
        <v>278</v>
      </c>
      <c r="G398" s="21">
        <v>0.8717996676567795</v>
      </c>
      <c r="H398" s="20">
        <v>277</v>
      </c>
      <c r="I398" s="2" t="str">
        <f t="shared" si="11"/>
        <v>Pens, mechanical pencils, and parts</v>
      </c>
    </row>
    <row r="399" spans="1:9" ht="12.75">
      <c r="A399" s="20">
        <v>640502</v>
      </c>
      <c r="B399" s="20" t="s">
        <v>437</v>
      </c>
      <c r="C399" s="21">
        <v>-0.19953306757989883</v>
      </c>
      <c r="D399" s="20">
        <v>290</v>
      </c>
      <c r="E399" s="21">
        <v>1.1131489956812217</v>
      </c>
      <c r="F399" s="20">
        <v>75</v>
      </c>
      <c r="G399" s="21">
        <v>1.1583831439107666</v>
      </c>
      <c r="H399" s="20">
        <v>76</v>
      </c>
      <c r="I399" s="2" t="str">
        <f t="shared" si="11"/>
        <v>Lead pencils and art goods</v>
      </c>
    </row>
    <row r="400" spans="1:9" ht="12.75">
      <c r="A400" s="20">
        <v>640503</v>
      </c>
      <c r="B400" s="20" t="s">
        <v>438</v>
      </c>
      <c r="C400" s="21">
        <v>-0.2141507534376324</v>
      </c>
      <c r="D400" s="20">
        <v>380</v>
      </c>
      <c r="E400" s="21">
        <v>0.8816494966883943</v>
      </c>
      <c r="F400" s="20">
        <v>199</v>
      </c>
      <c r="G400" s="21">
        <v>0.9459438221263824</v>
      </c>
      <c r="H400" s="20">
        <v>199</v>
      </c>
      <c r="I400" s="2" t="str">
        <f t="shared" si="11"/>
        <v>Marking devices</v>
      </c>
    </row>
    <row r="401" spans="1:9" ht="12.75">
      <c r="A401" s="20">
        <v>640504</v>
      </c>
      <c r="B401" s="20" t="s">
        <v>439</v>
      </c>
      <c r="C401" s="21">
        <v>-0.21027988900802627</v>
      </c>
      <c r="D401" s="20">
        <v>352</v>
      </c>
      <c r="E401" s="21">
        <v>0.8547257048819424</v>
      </c>
      <c r="F401" s="20">
        <v>233</v>
      </c>
      <c r="G401" s="21">
        <v>0.9190534184652586</v>
      </c>
      <c r="H401" s="20">
        <v>229</v>
      </c>
      <c r="I401" s="2" t="str">
        <f t="shared" si="11"/>
        <v>Carbon paper and inked ribbons</v>
      </c>
    </row>
    <row r="402" spans="1:9" ht="12.75">
      <c r="A402" s="20">
        <v>640700</v>
      </c>
      <c r="B402" s="20" t="s">
        <v>440</v>
      </c>
      <c r="C402" s="21">
        <v>-0.21346756241708342</v>
      </c>
      <c r="D402" s="20">
        <v>372</v>
      </c>
      <c r="E402" s="21">
        <v>0.8825338133795552</v>
      </c>
      <c r="F402" s="20">
        <v>198</v>
      </c>
      <c r="G402" s="21">
        <v>0.9465509337765806</v>
      </c>
      <c r="H402" s="20">
        <v>198</v>
      </c>
      <c r="I402" s="2" t="str">
        <f t="shared" si="11"/>
        <v>Fasteners, buttons, needles, and pins</v>
      </c>
    </row>
    <row r="403" spans="1:9" ht="12.75">
      <c r="A403" s="20">
        <v>640800</v>
      </c>
      <c r="B403" s="20" t="s">
        <v>441</v>
      </c>
      <c r="C403" s="21">
        <v>-0.20287369508989544</v>
      </c>
      <c r="D403" s="20">
        <v>306</v>
      </c>
      <c r="E403" s="21">
        <v>0.7781865248857928</v>
      </c>
      <c r="F403" s="20">
        <v>300</v>
      </c>
      <c r="G403" s="21">
        <v>0.8446829404406618</v>
      </c>
      <c r="H403" s="20">
        <v>298</v>
      </c>
      <c r="I403" s="2" t="str">
        <f t="shared" si="11"/>
        <v>Brooms and brushes</v>
      </c>
    </row>
    <row r="404" spans="1:9" ht="12.75">
      <c r="A404" s="20">
        <v>640900</v>
      </c>
      <c r="B404" s="20" t="s">
        <v>442</v>
      </c>
      <c r="C404" s="21">
        <v>-0.2163849150792344</v>
      </c>
      <c r="D404" s="20">
        <v>435</v>
      </c>
      <c r="E404" s="21">
        <v>0.9038139279937286</v>
      </c>
      <c r="F404" s="20">
        <v>91</v>
      </c>
      <c r="G404" s="21">
        <v>0.967644682461549</v>
      </c>
      <c r="H404" s="20">
        <v>93</v>
      </c>
      <c r="I404" s="2" t="str">
        <f t="shared" si="11"/>
        <v>Hard surface floor coverings, n.e.c.</v>
      </c>
    </row>
    <row r="405" spans="1:9" ht="12.75">
      <c r="A405" s="20">
        <v>641000</v>
      </c>
      <c r="B405" s="20" t="s">
        <v>443</v>
      </c>
      <c r="C405" s="21">
        <v>-0.2163849150792344</v>
      </c>
      <c r="D405" s="20">
        <v>435</v>
      </c>
      <c r="E405" s="21">
        <v>0.9038139279937286</v>
      </c>
      <c r="F405" s="20">
        <v>91</v>
      </c>
      <c r="G405" s="21">
        <v>0.967644682461549</v>
      </c>
      <c r="H405" s="20">
        <v>93</v>
      </c>
      <c r="I405" s="2" t="str">
        <f t="shared" si="11"/>
        <v>Burial caskets</v>
      </c>
    </row>
    <row r="406" spans="1:9" ht="12.75">
      <c r="A406" s="20">
        <v>641100</v>
      </c>
      <c r="B406" s="20" t="s">
        <v>444</v>
      </c>
      <c r="C406" s="21">
        <v>-0.18020805355480576</v>
      </c>
      <c r="D406" s="20">
        <v>225</v>
      </c>
      <c r="E406" s="21">
        <v>0.7187270707278679</v>
      </c>
      <c r="F406" s="20">
        <v>343</v>
      </c>
      <c r="G406" s="21">
        <v>0.7785822125442342</v>
      </c>
      <c r="H406" s="20">
        <v>347</v>
      </c>
      <c r="I406" s="2" t="str">
        <f t="shared" si="11"/>
        <v>Signs and advertising specialties</v>
      </c>
    </row>
    <row r="407" spans="1:9" ht="12.75">
      <c r="A407" s="20">
        <v>641200</v>
      </c>
      <c r="B407" s="20" t="s">
        <v>445</v>
      </c>
      <c r="C407" s="21">
        <v>-0.1262173917192845</v>
      </c>
      <c r="D407" s="20">
        <v>136</v>
      </c>
      <c r="E407" s="21">
        <v>1.0942328902910516</v>
      </c>
      <c r="F407" s="20">
        <v>76</v>
      </c>
      <c r="G407" s="21">
        <v>1.120380561357279</v>
      </c>
      <c r="H407" s="20">
        <v>78</v>
      </c>
      <c r="I407" s="2" t="str">
        <f t="shared" si="11"/>
        <v>Manufacturing industries, n.e.c.</v>
      </c>
    </row>
    <row r="408" spans="1:9" ht="12.75">
      <c r="A408" s="20">
        <v>650100</v>
      </c>
      <c r="B408" s="20" t="s">
        <v>78</v>
      </c>
      <c r="C408" s="21">
        <v>-0.07042715777861239</v>
      </c>
      <c r="D408" s="20">
        <v>103</v>
      </c>
      <c r="E408" s="21">
        <v>0.7492629667050197</v>
      </c>
      <c r="F408" s="20">
        <v>325</v>
      </c>
      <c r="G408" s="21">
        <v>0.7685165699146198</v>
      </c>
      <c r="H408" s="20">
        <v>355</v>
      </c>
      <c r="I408" s="2" t="str">
        <f t="shared" si="11"/>
        <v>Railroads and related services</v>
      </c>
    </row>
    <row r="409" spans="1:9" ht="12.75">
      <c r="A409" s="20">
        <v>650200</v>
      </c>
      <c r="B409" s="20" t="s">
        <v>120</v>
      </c>
      <c r="C409" s="21">
        <v>0.15993430281645324</v>
      </c>
      <c r="D409" s="20">
        <v>45</v>
      </c>
      <c r="E409" s="21">
        <v>0.5955029978744593</v>
      </c>
      <c r="F409" s="20">
        <v>408</v>
      </c>
      <c r="G409" s="21">
        <v>0.98500825845516</v>
      </c>
      <c r="H409" s="20">
        <v>88</v>
      </c>
      <c r="I409" s="2" t="str">
        <f t="shared" si="11"/>
        <v>Local and suburban transit and interurban highway passenger transportation</v>
      </c>
    </row>
    <row r="410" spans="1:9" ht="12.75">
      <c r="A410" s="20">
        <v>650301</v>
      </c>
      <c r="B410" s="20" t="s">
        <v>35</v>
      </c>
      <c r="C410" s="21">
        <v>0.8030945298078304</v>
      </c>
      <c r="D410" s="20">
        <v>18</v>
      </c>
      <c r="E410" s="21">
        <v>2.6752375752417867</v>
      </c>
      <c r="F410" s="20">
        <v>41</v>
      </c>
      <c r="G410" s="21">
        <v>2.760929309966331</v>
      </c>
      <c r="H410" s="20">
        <v>41</v>
      </c>
      <c r="I410" s="2" t="str">
        <f t="shared" si="11"/>
        <v>Trucking and courier services, except air</v>
      </c>
    </row>
    <row r="411" spans="1:9" ht="12.75">
      <c r="A411" s="20">
        <v>650302</v>
      </c>
      <c r="B411" s="20" t="s">
        <v>446</v>
      </c>
      <c r="C411" s="21">
        <v>-0.17354036335550943</v>
      </c>
      <c r="D411" s="20">
        <v>201</v>
      </c>
      <c r="E411" s="21">
        <v>0.7872051308331546</v>
      </c>
      <c r="F411" s="20">
        <v>296</v>
      </c>
      <c r="G411" s="21">
        <v>0.8399226776993998</v>
      </c>
      <c r="H411" s="20">
        <v>303</v>
      </c>
      <c r="I411" s="2" t="str">
        <f t="shared" si="11"/>
        <v>Warehousing and storage</v>
      </c>
    </row>
    <row r="412" spans="1:9" ht="12.75">
      <c r="A412" s="20">
        <v>650400</v>
      </c>
      <c r="B412" s="20" t="s">
        <v>62</v>
      </c>
      <c r="C412" s="21">
        <v>0.16973835548582986</v>
      </c>
      <c r="D412" s="20">
        <v>44</v>
      </c>
      <c r="E412" s="21">
        <v>0.958572544693425</v>
      </c>
      <c r="F412" s="20">
        <v>81</v>
      </c>
      <c r="G412" s="21">
        <v>0.9926842301865678</v>
      </c>
      <c r="H412" s="20">
        <v>86</v>
      </c>
      <c r="I412" s="2" t="str">
        <f t="shared" si="11"/>
        <v>Water transportation</v>
      </c>
    </row>
    <row r="413" spans="1:9" ht="12.75">
      <c r="A413" s="20">
        <v>650500</v>
      </c>
      <c r="B413" s="20" t="s">
        <v>31</v>
      </c>
      <c r="C413" s="21">
        <v>1.7289476690229582</v>
      </c>
      <c r="D413" s="20">
        <v>11</v>
      </c>
      <c r="E413" s="21">
        <v>2.312501743030783</v>
      </c>
      <c r="F413" s="20">
        <v>45</v>
      </c>
      <c r="G413" s="21">
        <v>3.0021706180796333</v>
      </c>
      <c r="H413" s="20">
        <v>38</v>
      </c>
      <c r="I413" s="2" t="str">
        <f t="shared" si="11"/>
        <v>Air transportation</v>
      </c>
    </row>
    <row r="414" spans="1:9" ht="12.75">
      <c r="A414" s="20">
        <v>650600</v>
      </c>
      <c r="B414" s="20" t="s">
        <v>447</v>
      </c>
      <c r="C414" s="21">
        <v>-0.20622136722075518</v>
      </c>
      <c r="D414" s="20">
        <v>327</v>
      </c>
      <c r="E414" s="21">
        <v>0.8705402148272171</v>
      </c>
      <c r="F414" s="20">
        <v>216</v>
      </c>
      <c r="G414" s="21">
        <v>0.9319566830939783</v>
      </c>
      <c r="H414" s="20">
        <v>217</v>
      </c>
      <c r="I414" s="2" t="str">
        <f t="shared" si="11"/>
        <v>Pipelines, except natural gas</v>
      </c>
    </row>
    <row r="415" spans="1:9" ht="12.75">
      <c r="A415" s="20">
        <v>650701</v>
      </c>
      <c r="B415" s="20" t="s">
        <v>448</v>
      </c>
      <c r="C415" s="21">
        <v>-0.2163849150792344</v>
      </c>
      <c r="D415" s="20">
        <v>435</v>
      </c>
      <c r="E415" s="21">
        <v>0.9038139279937286</v>
      </c>
      <c r="F415" s="20">
        <v>91</v>
      </c>
      <c r="G415" s="21">
        <v>0.967644682461549</v>
      </c>
      <c r="H415" s="20">
        <v>93</v>
      </c>
      <c r="I415" s="2" t="str">
        <f t="shared" si="11"/>
        <v>Freight forwarders and other transportation services</v>
      </c>
    </row>
    <row r="416" spans="1:9" ht="12.75">
      <c r="A416" s="20">
        <v>650702</v>
      </c>
      <c r="B416" s="20" t="s">
        <v>449</v>
      </c>
      <c r="C416" s="21">
        <v>-0.2011584480568987</v>
      </c>
      <c r="D416" s="20">
        <v>294</v>
      </c>
      <c r="E416" s="21">
        <v>0.8513510194678083</v>
      </c>
      <c r="F416" s="20">
        <v>235</v>
      </c>
      <c r="G416" s="21">
        <v>0.9107978913149634</v>
      </c>
      <c r="H416" s="20">
        <v>238</v>
      </c>
      <c r="I416" s="2" t="str">
        <f t="shared" si="11"/>
        <v>Arrangement of passenger transportation</v>
      </c>
    </row>
    <row r="417" spans="1:9" ht="12.75">
      <c r="A417" s="20">
        <v>660100</v>
      </c>
      <c r="B417" s="20" t="s">
        <v>84</v>
      </c>
      <c r="C417" s="21">
        <v>0.5462432489155248</v>
      </c>
      <c r="D417" s="20">
        <v>28</v>
      </c>
      <c r="E417" s="21">
        <v>2.5280572246973367</v>
      </c>
      <c r="F417" s="20">
        <v>43</v>
      </c>
      <c r="G417" s="21">
        <v>2.636304462717371</v>
      </c>
      <c r="H417" s="20">
        <v>43</v>
      </c>
      <c r="I417" s="2" t="str">
        <f t="shared" si="11"/>
        <v>Telephone, telgraph communications, and communications services n.e.c.</v>
      </c>
    </row>
    <row r="418" spans="1:9" ht="12.75">
      <c r="A418" s="20">
        <v>660200</v>
      </c>
      <c r="B418" s="20" t="s">
        <v>450</v>
      </c>
      <c r="C418" s="21">
        <v>0.008833589641319821</v>
      </c>
      <c r="D418" s="20">
        <v>71</v>
      </c>
      <c r="E418" s="21">
        <v>0.3405034039258175</v>
      </c>
      <c r="F418" s="20">
        <v>473</v>
      </c>
      <c r="G418" s="21">
        <v>0.34325508402940036</v>
      </c>
      <c r="H418" s="20">
        <v>475</v>
      </c>
      <c r="I418" s="2" t="str">
        <f t="shared" si="11"/>
        <v>Cable and other pay television services</v>
      </c>
    </row>
    <row r="419" spans="1:9" ht="12.75">
      <c r="A419" s="20">
        <v>670000</v>
      </c>
      <c r="B419" s="20" t="s">
        <v>451</v>
      </c>
      <c r="C419" s="21">
        <v>-0.1939765401710658</v>
      </c>
      <c r="D419" s="20">
        <v>275</v>
      </c>
      <c r="E419" s="21">
        <v>0.8097255349657548</v>
      </c>
      <c r="F419" s="20">
        <v>276</v>
      </c>
      <c r="G419" s="21">
        <v>0.8680807146448447</v>
      </c>
      <c r="H419" s="20">
        <v>279</v>
      </c>
      <c r="I419" s="2" t="str">
        <f t="shared" si="11"/>
        <v>Radio and TV broadcasting</v>
      </c>
    </row>
    <row r="420" spans="1:9" ht="12.75">
      <c r="A420" s="20">
        <v>680100</v>
      </c>
      <c r="B420" s="20" t="s">
        <v>19</v>
      </c>
      <c r="C420" s="21">
        <v>18.473360189259996</v>
      </c>
      <c r="D420" s="20">
        <v>1</v>
      </c>
      <c r="E420" s="21">
        <v>48.25375450550175</v>
      </c>
      <c r="F420" s="20">
        <v>1</v>
      </c>
      <c r="G420" s="21">
        <v>54.239151381377965</v>
      </c>
      <c r="H420" s="20">
        <v>1</v>
      </c>
      <c r="I420" s="2" t="str">
        <f t="shared" si="11"/>
        <v>Electric services (utilities)</v>
      </c>
    </row>
    <row r="421" spans="1:9" ht="12.75">
      <c r="A421" s="20">
        <v>680201</v>
      </c>
      <c r="B421" s="20" t="s">
        <v>452</v>
      </c>
      <c r="C421" s="21">
        <v>-0.2163849150792344</v>
      </c>
      <c r="D421" s="20">
        <v>435</v>
      </c>
      <c r="E421" s="21">
        <v>0.9038139279937286</v>
      </c>
      <c r="F421" s="20">
        <v>91</v>
      </c>
      <c r="G421" s="21">
        <v>0.967644682461549</v>
      </c>
      <c r="H421" s="20">
        <v>93</v>
      </c>
      <c r="I421" s="2" t="str">
        <f t="shared" si="11"/>
        <v>Natural gas transportation</v>
      </c>
    </row>
    <row r="422" spans="1:9" ht="12.75">
      <c r="A422" s="20">
        <v>680202</v>
      </c>
      <c r="B422" s="20" t="s">
        <v>57</v>
      </c>
      <c r="C422" s="21">
        <v>0.9849706227856976</v>
      </c>
      <c r="D422" s="20">
        <v>16</v>
      </c>
      <c r="E422" s="21">
        <v>7.820790845060371</v>
      </c>
      <c r="F422" s="20">
        <v>13</v>
      </c>
      <c r="G422" s="21">
        <v>11.072663695443845</v>
      </c>
      <c r="H422" s="20">
        <v>12</v>
      </c>
      <c r="I422" s="2" t="str">
        <f t="shared" si="11"/>
        <v>Natural gas distribution</v>
      </c>
    </row>
    <row r="423" spans="1:9" ht="12.75">
      <c r="A423" s="20">
        <v>680301</v>
      </c>
      <c r="B423" s="20" t="s">
        <v>71</v>
      </c>
      <c r="C423" s="21">
        <v>0.5839710932568443</v>
      </c>
      <c r="D423" s="20">
        <v>26</v>
      </c>
      <c r="E423" s="21">
        <v>0.833417531398198</v>
      </c>
      <c r="F423" s="20">
        <v>257</v>
      </c>
      <c r="G423" s="21">
        <v>0.9245169828823727</v>
      </c>
      <c r="H423" s="20">
        <v>222</v>
      </c>
      <c r="I423" s="2" t="str">
        <f t="shared" si="11"/>
        <v>Water supply and sewerage systems</v>
      </c>
    </row>
    <row r="424" spans="1:9" ht="12.75">
      <c r="A424" s="20">
        <v>680302</v>
      </c>
      <c r="B424" s="20" t="s">
        <v>27</v>
      </c>
      <c r="C424" s="21">
        <v>0.6029628118015893</v>
      </c>
      <c r="D424" s="20">
        <v>25</v>
      </c>
      <c r="E424" s="21">
        <v>1.1590847283383734</v>
      </c>
      <c r="F424" s="20">
        <v>72</v>
      </c>
      <c r="G424" s="21">
        <v>1.1774125045422787</v>
      </c>
      <c r="H424" s="20">
        <v>73</v>
      </c>
      <c r="I424" s="2" t="str">
        <f t="shared" si="11"/>
        <v>Sanitary services, steam supply, and irrigation systems</v>
      </c>
    </row>
    <row r="425" spans="1:9" ht="12.75">
      <c r="A425" s="20">
        <v>690100</v>
      </c>
      <c r="B425" s="20" t="s">
        <v>41</v>
      </c>
      <c r="C425" s="21">
        <v>1.6193251026632558</v>
      </c>
      <c r="D425" s="20">
        <v>13</v>
      </c>
      <c r="E425" s="21">
        <v>7.083000261640696</v>
      </c>
      <c r="F425" s="20">
        <v>15</v>
      </c>
      <c r="G425" s="21">
        <v>7.488070504296176</v>
      </c>
      <c r="H425" s="20">
        <v>15</v>
      </c>
      <c r="I425" s="2" t="str">
        <f t="shared" si="11"/>
        <v>Wholesale trade</v>
      </c>
    </row>
    <row r="426" spans="1:9" ht="12.75">
      <c r="A426" s="20">
        <v>690200</v>
      </c>
      <c r="B426" s="20" t="s">
        <v>22</v>
      </c>
      <c r="C426" s="21">
        <v>4.77486332480521</v>
      </c>
      <c r="D426" s="20">
        <v>2</v>
      </c>
      <c r="E426" s="21">
        <v>15.603027482083295</v>
      </c>
      <c r="F426" s="20">
        <v>7</v>
      </c>
      <c r="G426" s="21">
        <v>17.255933515341237</v>
      </c>
      <c r="H426" s="20">
        <v>6</v>
      </c>
      <c r="I426" s="2" t="str">
        <f t="shared" si="11"/>
        <v>Retail trade, except eating and drinking</v>
      </c>
    </row>
    <row r="427" spans="1:9" ht="12.75">
      <c r="A427" s="20">
        <v>700100</v>
      </c>
      <c r="B427" s="20" t="s">
        <v>60</v>
      </c>
      <c r="C427" s="21">
        <v>0.8270245489203577</v>
      </c>
      <c r="D427" s="20">
        <v>17</v>
      </c>
      <c r="E427" s="21">
        <v>3.20321142539253</v>
      </c>
      <c r="F427" s="20">
        <v>34</v>
      </c>
      <c r="G427" s="21">
        <v>3.328998217322431</v>
      </c>
      <c r="H427" s="20">
        <v>34</v>
      </c>
      <c r="I427" s="2" t="str">
        <f t="shared" si="11"/>
        <v>Banking</v>
      </c>
    </row>
    <row r="428" spans="1:9" ht="12.75">
      <c r="A428" s="20">
        <v>700200</v>
      </c>
      <c r="B428" s="20" t="s">
        <v>453</v>
      </c>
      <c r="C428" s="21">
        <v>0.0010459007670065204</v>
      </c>
      <c r="D428" s="20">
        <v>75</v>
      </c>
      <c r="E428" s="21">
        <v>0.33168629951010836</v>
      </c>
      <c r="F428" s="20">
        <v>475</v>
      </c>
      <c r="G428" s="21">
        <v>0.3396240542187063</v>
      </c>
      <c r="H428" s="20">
        <v>476</v>
      </c>
      <c r="I428" s="2" t="str">
        <f t="shared" si="11"/>
        <v>Credit agencies other than banks</v>
      </c>
    </row>
    <row r="429" spans="1:9" ht="12.75">
      <c r="A429" s="20">
        <v>700300</v>
      </c>
      <c r="B429" s="20" t="s">
        <v>125</v>
      </c>
      <c r="C429" s="21">
        <v>0.07022476213451363</v>
      </c>
      <c r="D429" s="20">
        <v>59</v>
      </c>
      <c r="E429" s="21">
        <v>0.5329827050590957</v>
      </c>
      <c r="F429" s="20">
        <v>440</v>
      </c>
      <c r="G429" s="21">
        <v>0.5401797213638554</v>
      </c>
      <c r="H429" s="20">
        <v>449</v>
      </c>
      <c r="I429" s="2" t="str">
        <f t="shared" si="11"/>
        <v>Security and commodity brokers</v>
      </c>
    </row>
    <row r="430" spans="1:9" ht="12.75">
      <c r="A430" s="20">
        <v>700400</v>
      </c>
      <c r="B430" s="20" t="s">
        <v>82</v>
      </c>
      <c r="C430" s="21">
        <v>0.560109936418502</v>
      </c>
      <c r="D430" s="20">
        <v>27</v>
      </c>
      <c r="E430" s="21">
        <v>2.7376343762097086</v>
      </c>
      <c r="F430" s="20">
        <v>40</v>
      </c>
      <c r="G430" s="21">
        <v>2.8217511564025157</v>
      </c>
      <c r="H430" s="20">
        <v>39</v>
      </c>
      <c r="I430" s="2" t="str">
        <f t="shared" si="11"/>
        <v>Insurance carriers</v>
      </c>
    </row>
    <row r="431" spans="1:9" ht="12.75">
      <c r="A431" s="20">
        <v>700500</v>
      </c>
      <c r="B431" s="20" t="s">
        <v>454</v>
      </c>
      <c r="C431" s="21">
        <v>-0.2163849150792344</v>
      </c>
      <c r="D431" s="20">
        <v>435</v>
      </c>
      <c r="E431" s="21">
        <v>0.9038139279937286</v>
      </c>
      <c r="F431" s="20">
        <v>91</v>
      </c>
      <c r="G431" s="21">
        <v>0.967644682461549</v>
      </c>
      <c r="H431" s="20">
        <v>93</v>
      </c>
      <c r="I431" s="2" t="str">
        <f t="shared" si="11"/>
        <v>Insurance agents, brokers, and services</v>
      </c>
    </row>
    <row r="432" spans="1:9" ht="12.75">
      <c r="A432" s="20">
        <v>710100</v>
      </c>
      <c r="B432" s="20" t="s">
        <v>42</v>
      </c>
      <c r="C432" s="21">
        <v>2.059610907958313</v>
      </c>
      <c r="D432" s="20">
        <v>9</v>
      </c>
      <c r="E432" s="21">
        <v>8.661809989507873</v>
      </c>
      <c r="F432" s="20">
        <v>11</v>
      </c>
      <c r="G432" s="21">
        <v>11.748307675678744</v>
      </c>
      <c r="H432" s="20">
        <v>11</v>
      </c>
      <c r="I432" s="2" t="str">
        <f t="shared" si="11"/>
        <v>Owner-occupied dwellings</v>
      </c>
    </row>
    <row r="433" spans="1:9" ht="12.75">
      <c r="A433" s="20">
        <v>710201</v>
      </c>
      <c r="B433" s="20" t="s">
        <v>36</v>
      </c>
      <c r="C433" s="21">
        <v>1.82232941003314</v>
      </c>
      <c r="D433" s="20">
        <v>10</v>
      </c>
      <c r="E433" s="21">
        <v>5.691629684379074</v>
      </c>
      <c r="F433" s="20">
        <v>19</v>
      </c>
      <c r="G433" s="21">
        <v>7.053664075559036</v>
      </c>
      <c r="H433" s="20">
        <v>18</v>
      </c>
      <c r="I433" s="2" t="str">
        <f t="shared" si="11"/>
        <v>Real estate agents, managers, operators, and lessors</v>
      </c>
    </row>
    <row r="434" spans="1:9" ht="12.75">
      <c r="A434" s="20">
        <v>710202</v>
      </c>
      <c r="B434" s="20" t="s">
        <v>455</v>
      </c>
      <c r="C434" s="21">
        <v>-0.1919580421043711</v>
      </c>
      <c r="D434" s="20">
        <v>267</v>
      </c>
      <c r="E434" s="21">
        <v>0.8096335925587755</v>
      </c>
      <c r="F434" s="20">
        <v>277</v>
      </c>
      <c r="G434" s="21">
        <v>0.8543813939739675</v>
      </c>
      <c r="H434" s="20">
        <v>291</v>
      </c>
      <c r="I434" s="2" t="str">
        <f t="shared" si="11"/>
        <v>Royalties</v>
      </c>
    </row>
    <row r="435" spans="1:9" ht="12.75">
      <c r="A435" s="20">
        <v>720101</v>
      </c>
      <c r="B435" s="20" t="s">
        <v>114</v>
      </c>
      <c r="C435" s="21">
        <v>0.23306769358599458</v>
      </c>
      <c r="D435" s="20">
        <v>42</v>
      </c>
      <c r="E435" s="21">
        <v>0.544933268291702</v>
      </c>
      <c r="F435" s="20">
        <v>438</v>
      </c>
      <c r="G435" s="21">
        <v>0.6251369525273118</v>
      </c>
      <c r="H435" s="20">
        <v>426</v>
      </c>
      <c r="I435" s="2" t="str">
        <f t="shared" si="11"/>
        <v>Hotels</v>
      </c>
    </row>
    <row r="436" spans="1:9" ht="12.75">
      <c r="A436" s="20">
        <v>720102</v>
      </c>
      <c r="B436" s="20" t="s">
        <v>456</v>
      </c>
      <c r="C436" s="21">
        <v>-0.08091588173836231</v>
      </c>
      <c r="D436" s="20">
        <v>109</v>
      </c>
      <c r="E436" s="21">
        <v>0.5653531644624898</v>
      </c>
      <c r="F436" s="20">
        <v>425</v>
      </c>
      <c r="G436" s="21">
        <v>0.587165307515388</v>
      </c>
      <c r="H436" s="20">
        <v>441</v>
      </c>
      <c r="I436" s="2" t="str">
        <f t="shared" si="11"/>
        <v>Other lodging places</v>
      </c>
    </row>
    <row r="437" spans="1:9" ht="12.75">
      <c r="A437" s="20">
        <v>720201</v>
      </c>
      <c r="B437" s="20" t="s">
        <v>457</v>
      </c>
      <c r="C437" s="21">
        <v>-0.05490145215324567</v>
      </c>
      <c r="D437" s="20">
        <v>96</v>
      </c>
      <c r="E437" s="21">
        <v>0.37670703355145263</v>
      </c>
      <c r="F437" s="20">
        <v>465</v>
      </c>
      <c r="G437" s="21">
        <v>0.41297692533703273</v>
      </c>
      <c r="H437" s="20">
        <v>467</v>
      </c>
      <c r="I437" s="2" t="str">
        <f t="shared" si="11"/>
        <v>Laundry, cleaning, garment services, and shoe repair</v>
      </c>
    </row>
    <row r="438" spans="1:9" ht="12.75">
      <c r="A438" s="20">
        <v>720202</v>
      </c>
      <c r="B438" s="20" t="s">
        <v>458</v>
      </c>
      <c r="C438" s="21">
        <v>-0.14700520503090092</v>
      </c>
      <c r="D438" s="20">
        <v>155</v>
      </c>
      <c r="E438" s="21">
        <v>0.6314412579589859</v>
      </c>
      <c r="F438" s="20">
        <v>390</v>
      </c>
      <c r="G438" s="21">
        <v>0.6848891351844049</v>
      </c>
      <c r="H438" s="20">
        <v>394</v>
      </c>
      <c r="I438" s="2" t="str">
        <f t="shared" si="11"/>
        <v>Funeral service and crematories</v>
      </c>
    </row>
    <row r="439" spans="1:9" ht="12.75">
      <c r="A439" s="20">
        <v>720203</v>
      </c>
      <c r="B439" s="20" t="s">
        <v>459</v>
      </c>
      <c r="C439" s="21">
        <v>-0.028159996657231845</v>
      </c>
      <c r="D439" s="20">
        <v>84</v>
      </c>
      <c r="E439" s="21">
        <v>0.33576762683129824</v>
      </c>
      <c r="F439" s="20">
        <v>474</v>
      </c>
      <c r="G439" s="21">
        <v>0.3580555839666441</v>
      </c>
      <c r="H439" s="20">
        <v>474</v>
      </c>
      <c r="I439" s="2" t="str">
        <f t="shared" si="11"/>
        <v>Portrait photographic studios, and other miscellaneous personal services</v>
      </c>
    </row>
    <row r="440" spans="1:9" ht="12.75">
      <c r="A440" s="20">
        <v>720204</v>
      </c>
      <c r="B440" s="20" t="s">
        <v>460</v>
      </c>
      <c r="C440" s="21">
        <v>-0.17081100496104526</v>
      </c>
      <c r="D440" s="20">
        <v>196</v>
      </c>
      <c r="E440" s="21">
        <v>0.631223207132307</v>
      </c>
      <c r="F440" s="20">
        <v>391</v>
      </c>
      <c r="G440" s="21">
        <v>0.6938949282087903</v>
      </c>
      <c r="H440" s="20">
        <v>389</v>
      </c>
      <c r="I440" s="2" t="str">
        <f t="shared" si="11"/>
        <v>Electrical repair shops</v>
      </c>
    </row>
    <row r="441" spans="1:9" ht="12.75">
      <c r="A441" s="20">
        <v>720205</v>
      </c>
      <c r="B441" s="20" t="s">
        <v>461</v>
      </c>
      <c r="C441" s="21">
        <v>-0.18264883403303747</v>
      </c>
      <c r="D441" s="20">
        <v>231</v>
      </c>
      <c r="E441" s="21">
        <v>0.6986311301081795</v>
      </c>
      <c r="F441" s="20">
        <v>358</v>
      </c>
      <c r="G441" s="21">
        <v>0.7603697903959077</v>
      </c>
      <c r="H441" s="20">
        <v>359</v>
      </c>
      <c r="I441" s="2" t="str">
        <f t="shared" si="11"/>
        <v>Watch, clock, jewelry, and furniture repair</v>
      </c>
    </row>
    <row r="442" spans="1:9" ht="12.75">
      <c r="A442" s="20">
        <v>720300</v>
      </c>
      <c r="B442" s="20" t="s">
        <v>462</v>
      </c>
      <c r="C442" s="21">
        <v>-0.053175529188653016</v>
      </c>
      <c r="D442" s="20">
        <v>94</v>
      </c>
      <c r="E442" s="21">
        <v>0.4075500107351458</v>
      </c>
      <c r="F442" s="20">
        <v>460</v>
      </c>
      <c r="G442" s="21">
        <v>0.43527973427719513</v>
      </c>
      <c r="H442" s="20">
        <v>462</v>
      </c>
      <c r="I442" s="2" t="str">
        <f t="shared" si="11"/>
        <v>Beauty and barber shops</v>
      </c>
    </row>
    <row r="443" spans="1:9" ht="12.75">
      <c r="A443" s="20">
        <v>730101</v>
      </c>
      <c r="B443" s="20" t="s">
        <v>463</v>
      </c>
      <c r="C443" s="21">
        <v>-0.18239920809855661</v>
      </c>
      <c r="D443" s="20">
        <v>229</v>
      </c>
      <c r="E443" s="21">
        <v>1.265094087995413</v>
      </c>
      <c r="F443" s="20">
        <v>63</v>
      </c>
      <c r="G443" s="21">
        <v>1.3008987578888287</v>
      </c>
      <c r="H443" s="20">
        <v>64</v>
      </c>
      <c r="I443" s="2" t="str">
        <f t="shared" si="11"/>
        <v>Miscellaneous repair shops</v>
      </c>
    </row>
    <row r="444" spans="1:9" ht="12.75">
      <c r="A444" s="20">
        <v>730102</v>
      </c>
      <c r="B444" s="20" t="s">
        <v>464</v>
      </c>
      <c r="C444" s="21">
        <v>-0.1916084484111582</v>
      </c>
      <c r="D444" s="20">
        <v>265</v>
      </c>
      <c r="E444" s="21">
        <v>0.7763522095289701</v>
      </c>
      <c r="F444" s="20">
        <v>301</v>
      </c>
      <c r="G444" s="21">
        <v>0.836373804043121</v>
      </c>
      <c r="H444" s="20">
        <v>304</v>
      </c>
      <c r="I444" s="2" t="str">
        <f t="shared" si="11"/>
        <v>Services to dwellings and other buildings</v>
      </c>
    </row>
    <row r="445" spans="1:9" ht="12.75">
      <c r="A445" s="20">
        <v>730103</v>
      </c>
      <c r="B445" s="20" t="s">
        <v>465</v>
      </c>
      <c r="C445" s="21">
        <v>-0.20442284853110237</v>
      </c>
      <c r="D445" s="20">
        <v>317</v>
      </c>
      <c r="E445" s="21">
        <v>0.8506388175147079</v>
      </c>
      <c r="F445" s="20">
        <v>237</v>
      </c>
      <c r="G445" s="21">
        <v>0.912287769013508</v>
      </c>
      <c r="H445" s="20">
        <v>236</v>
      </c>
      <c r="I445" s="2" t="str">
        <f t="shared" si="11"/>
        <v>Personnel supply services</v>
      </c>
    </row>
    <row r="446" spans="1:9" ht="12.75">
      <c r="A446" s="20">
        <v>730104</v>
      </c>
      <c r="B446" s="20" t="s">
        <v>72</v>
      </c>
      <c r="C446" s="21">
        <v>0.697269491255522</v>
      </c>
      <c r="D446" s="20">
        <v>22</v>
      </c>
      <c r="E446" s="21">
        <v>4.008031682721029</v>
      </c>
      <c r="F446" s="20">
        <v>25</v>
      </c>
      <c r="G446" s="21">
        <v>4.124775834690393</v>
      </c>
      <c r="H446" s="20">
        <v>26</v>
      </c>
      <c r="I446" s="2" t="str">
        <f t="shared" si="11"/>
        <v>Computer and data processing services; including own-account software</v>
      </c>
    </row>
    <row r="447" spans="1:9" ht="12.75">
      <c r="A447" s="20">
        <v>730106</v>
      </c>
      <c r="B447" s="20" t="s">
        <v>466</v>
      </c>
      <c r="C447" s="21">
        <v>-0.20517871912309704</v>
      </c>
      <c r="D447" s="20">
        <v>320</v>
      </c>
      <c r="E447" s="21">
        <v>0.8631598570234214</v>
      </c>
      <c r="F447" s="20">
        <v>226</v>
      </c>
      <c r="G447" s="21">
        <v>0.922735765705401</v>
      </c>
      <c r="H447" s="20">
        <v>223</v>
      </c>
      <c r="I447" s="2" t="str">
        <f t="shared" si="11"/>
        <v>Detective and protective services</v>
      </c>
    </row>
    <row r="448" spans="1:9" ht="12.75">
      <c r="A448" s="20">
        <v>730107</v>
      </c>
      <c r="B448" s="20" t="s">
        <v>467</v>
      </c>
      <c r="C448" s="21">
        <v>-0.1817355761530291</v>
      </c>
      <c r="D448" s="20">
        <v>227</v>
      </c>
      <c r="E448" s="21">
        <v>0.7554119570258206</v>
      </c>
      <c r="F448" s="20">
        <v>321</v>
      </c>
      <c r="G448" s="21">
        <v>0.8122960529238868</v>
      </c>
      <c r="H448" s="20">
        <v>323</v>
      </c>
      <c r="I448" s="2" t="str">
        <f t="shared" si="11"/>
        <v>Miscellaneous equipment rental and leasing</v>
      </c>
    </row>
    <row r="449" spans="1:9" ht="12.75">
      <c r="A449" s="20">
        <v>730108</v>
      </c>
      <c r="B449" s="20" t="s">
        <v>468</v>
      </c>
      <c r="C449" s="21">
        <v>-0.19686532560743134</v>
      </c>
      <c r="D449" s="20">
        <v>284</v>
      </c>
      <c r="E449" s="21">
        <v>0.7924369702084709</v>
      </c>
      <c r="F449" s="20">
        <v>289</v>
      </c>
      <c r="G449" s="21">
        <v>0.8537231728493806</v>
      </c>
      <c r="H449" s="20">
        <v>292</v>
      </c>
      <c r="I449" s="2" t="str">
        <f t="shared" si="11"/>
        <v>Photofinishing labs and commercial photography</v>
      </c>
    </row>
    <row r="450" spans="1:9" ht="12.75">
      <c r="A450" s="20">
        <v>730109</v>
      </c>
      <c r="B450" s="20" t="s">
        <v>469</v>
      </c>
      <c r="C450" s="21">
        <v>-0.1962419826123845</v>
      </c>
      <c r="D450" s="20">
        <v>281</v>
      </c>
      <c r="E450" s="21">
        <v>0.8008565701163511</v>
      </c>
      <c r="F450" s="20">
        <v>281</v>
      </c>
      <c r="G450" s="21">
        <v>0.8605050300790986</v>
      </c>
      <c r="H450" s="20">
        <v>286</v>
      </c>
      <c r="I450" s="2" t="str">
        <f t="shared" si="11"/>
        <v>Other business services</v>
      </c>
    </row>
    <row r="451" spans="1:9" ht="12.75">
      <c r="A451" s="20">
        <v>730111</v>
      </c>
      <c r="B451" s="20" t="s">
        <v>470</v>
      </c>
      <c r="C451" s="21">
        <v>-0.1441766212993364</v>
      </c>
      <c r="D451" s="20">
        <v>150</v>
      </c>
      <c r="E451" s="21">
        <v>0.5951896400627569</v>
      </c>
      <c r="F451" s="20">
        <v>409</v>
      </c>
      <c r="G451" s="21">
        <v>0.6493363640184772</v>
      </c>
      <c r="H451" s="20">
        <v>413</v>
      </c>
      <c r="I451" s="2" t="str">
        <f t="shared" si="11"/>
        <v>Management and public relations services</v>
      </c>
    </row>
    <row r="452" spans="1:9" ht="12.75">
      <c r="A452" s="20">
        <v>730112</v>
      </c>
      <c r="B452" s="20" t="s">
        <v>471</v>
      </c>
      <c r="C452" s="21">
        <v>-0.15387386586940255</v>
      </c>
      <c r="D452" s="20">
        <v>165</v>
      </c>
      <c r="E452" s="21">
        <v>0.6320362996081396</v>
      </c>
      <c r="F452" s="20">
        <v>389</v>
      </c>
      <c r="G452" s="21">
        <v>0.6838368813313315</v>
      </c>
      <c r="H452" s="20">
        <v>396</v>
      </c>
      <c r="I452" s="2" t="str">
        <f t="shared" si="11"/>
        <v>Research, development, and testing services, except noncommercial</v>
      </c>
    </row>
    <row r="453" spans="1:9" ht="12.75">
      <c r="A453" s="20">
        <v>730200</v>
      </c>
      <c r="B453" s="20" t="s">
        <v>98</v>
      </c>
      <c r="C453" s="21">
        <v>-0.19371207495082818</v>
      </c>
      <c r="D453" s="20">
        <v>274</v>
      </c>
      <c r="E453" s="21">
        <v>0.7539580831191843</v>
      </c>
      <c r="F453" s="20">
        <v>322</v>
      </c>
      <c r="G453" s="21">
        <v>0.8162872758708505</v>
      </c>
      <c r="H453" s="20">
        <v>320</v>
      </c>
      <c r="I453" s="2" t="str">
        <f t="shared" si="11"/>
        <v>Advertising</v>
      </c>
    </row>
    <row r="454" spans="1:9" ht="12.75">
      <c r="A454" s="20">
        <v>730301</v>
      </c>
      <c r="B454" s="20" t="s">
        <v>472</v>
      </c>
      <c r="C454" s="21">
        <v>-0.055013896254142616</v>
      </c>
      <c r="D454" s="20">
        <v>97</v>
      </c>
      <c r="E454" s="21">
        <v>0.34299856160104597</v>
      </c>
      <c r="F454" s="20">
        <v>472</v>
      </c>
      <c r="G454" s="21">
        <v>0.36465566330910765</v>
      </c>
      <c r="H454" s="20">
        <v>473</v>
      </c>
      <c r="I454" s="2" t="str">
        <f t="shared" si="11"/>
        <v>Legal services</v>
      </c>
    </row>
    <row r="455" spans="1:9" ht="12.75">
      <c r="A455" s="20">
        <v>730302</v>
      </c>
      <c r="B455" s="20" t="s">
        <v>473</v>
      </c>
      <c r="C455" s="21">
        <v>-0.12890431317131903</v>
      </c>
      <c r="D455" s="20">
        <v>140</v>
      </c>
      <c r="E455" s="21">
        <v>0.6165045347582307</v>
      </c>
      <c r="F455" s="20">
        <v>400</v>
      </c>
      <c r="G455" s="21">
        <v>0.6611222435276777</v>
      </c>
      <c r="H455" s="20">
        <v>407</v>
      </c>
      <c r="I455" s="2" t="str">
        <f t="shared" si="11"/>
        <v>Engineering, architectural, and surveying services</v>
      </c>
    </row>
    <row r="456" spans="1:9" ht="12.75">
      <c r="A456" s="20">
        <v>730303</v>
      </c>
      <c r="B456" s="20" t="s">
        <v>474</v>
      </c>
      <c r="C456" s="21">
        <v>-0.20013941110140207</v>
      </c>
      <c r="D456" s="20">
        <v>291</v>
      </c>
      <c r="E456" s="21">
        <v>0.8278125291757417</v>
      </c>
      <c r="F456" s="20">
        <v>265</v>
      </c>
      <c r="G456" s="21">
        <v>0.8889918077874739</v>
      </c>
      <c r="H456" s="20">
        <v>267</v>
      </c>
      <c r="I456" s="2" t="str">
        <f t="shared" si="11"/>
        <v>Accounting, auditing and bookkeeping, and miscellaneous services, n.e.c.</v>
      </c>
    </row>
    <row r="457" spans="1:9" ht="12.75">
      <c r="A457" s="20">
        <v>740000</v>
      </c>
      <c r="B457" s="20" t="s">
        <v>29</v>
      </c>
      <c r="C457" s="21">
        <v>4.3516207930335105</v>
      </c>
      <c r="D457" s="20">
        <v>4</v>
      </c>
      <c r="E457" s="21">
        <v>21.03384740018161</v>
      </c>
      <c r="F457" s="20">
        <v>4</v>
      </c>
      <c r="G457" s="21">
        <v>21.5184007325176</v>
      </c>
      <c r="H457" s="20">
        <v>5</v>
      </c>
      <c r="I457" s="2" t="str">
        <f t="shared" si="11"/>
        <v>Eating and drinking places</v>
      </c>
    </row>
    <row r="458" spans="1:9" ht="12.75">
      <c r="A458" s="20">
        <v>750001</v>
      </c>
      <c r="B458" s="20" t="s">
        <v>109</v>
      </c>
      <c r="C458" s="21">
        <v>0.2453635068604768</v>
      </c>
      <c r="D458" s="20">
        <v>40</v>
      </c>
      <c r="E458" s="21">
        <v>1.195235769066793</v>
      </c>
      <c r="F458" s="20">
        <v>70</v>
      </c>
      <c r="G458" s="21">
        <v>1.2494405213379476</v>
      </c>
      <c r="H458" s="20">
        <v>68</v>
      </c>
      <c r="I458" s="2" t="str">
        <f t="shared" si="11"/>
        <v>Automotive rental and leasing, without drivers</v>
      </c>
    </row>
    <row r="459" spans="1:9" ht="12.75">
      <c r="A459" s="20">
        <v>750002</v>
      </c>
      <c r="B459" s="20" t="s">
        <v>64</v>
      </c>
      <c r="C459" s="21">
        <v>0.7967787398395887</v>
      </c>
      <c r="D459" s="20">
        <v>19</v>
      </c>
      <c r="E459" s="21">
        <v>3.214326148122673</v>
      </c>
      <c r="F459" s="20">
        <v>32</v>
      </c>
      <c r="G459" s="21">
        <v>3.3870118690383832</v>
      </c>
      <c r="H459" s="20">
        <v>32</v>
      </c>
      <c r="I459" s="2" t="str">
        <f aca="true" t="shared" si="12" ref="I459:I490">+B459</f>
        <v>Automotive repair shops and services</v>
      </c>
    </row>
    <row r="460" spans="1:9" ht="12.75">
      <c r="A460" s="20">
        <v>750003</v>
      </c>
      <c r="B460" s="20" t="s">
        <v>475</v>
      </c>
      <c r="C460" s="21">
        <v>-0.11517034382525668</v>
      </c>
      <c r="D460" s="20">
        <v>125</v>
      </c>
      <c r="E460" s="21">
        <v>0.6516908580138516</v>
      </c>
      <c r="F460" s="20">
        <v>384</v>
      </c>
      <c r="G460" s="21">
        <v>0.6874813787548949</v>
      </c>
      <c r="H460" s="20">
        <v>392</v>
      </c>
      <c r="I460" s="2" t="str">
        <f t="shared" si="12"/>
        <v>Automobile parking and car washes</v>
      </c>
    </row>
    <row r="461" spans="1:9" ht="12.75">
      <c r="A461" s="20">
        <v>760101</v>
      </c>
      <c r="B461" s="20" t="s">
        <v>476</v>
      </c>
      <c r="C461" s="21">
        <v>-0.15148386581119927</v>
      </c>
      <c r="D461" s="20">
        <v>161</v>
      </c>
      <c r="E461" s="21">
        <v>0.5939816104656491</v>
      </c>
      <c r="F461" s="20">
        <v>411</v>
      </c>
      <c r="G461" s="21">
        <v>0.6466517201452208</v>
      </c>
      <c r="H461" s="20">
        <v>414</v>
      </c>
      <c r="I461" s="2" t="str">
        <f t="shared" si="12"/>
        <v>Motion picture services and theaters</v>
      </c>
    </row>
    <row r="462" spans="1:9" ht="12.75">
      <c r="A462" s="20">
        <v>760102</v>
      </c>
      <c r="B462" s="20" t="s">
        <v>477</v>
      </c>
      <c r="C462" s="21">
        <v>-0.15578095495694144</v>
      </c>
      <c r="D462" s="20">
        <v>170</v>
      </c>
      <c r="E462" s="21">
        <v>0.7085802158581509</v>
      </c>
      <c r="F462" s="20">
        <v>350</v>
      </c>
      <c r="G462" s="21">
        <v>0.7499461906128402</v>
      </c>
      <c r="H462" s="20">
        <v>366</v>
      </c>
      <c r="I462" s="2" t="str">
        <f t="shared" si="12"/>
        <v>Video tape rental</v>
      </c>
    </row>
    <row r="463" spans="1:9" ht="12.75">
      <c r="A463" s="20">
        <v>760201</v>
      </c>
      <c r="B463" s="20" t="s">
        <v>478</v>
      </c>
      <c r="C463" s="21">
        <v>-0.17199278775082996</v>
      </c>
      <c r="D463" s="20">
        <v>199</v>
      </c>
      <c r="E463" s="21">
        <v>0.7179210463806863</v>
      </c>
      <c r="F463" s="20">
        <v>345</v>
      </c>
      <c r="G463" s="21">
        <v>0.7716147123037936</v>
      </c>
      <c r="H463" s="20">
        <v>351</v>
      </c>
      <c r="I463" s="2" t="str">
        <f t="shared" si="12"/>
        <v>Theatrical producers (except motion picture), bands, orchestras and entertainers</v>
      </c>
    </row>
    <row r="464" spans="1:9" ht="12.75">
      <c r="A464" s="20">
        <v>760202</v>
      </c>
      <c r="B464" s="20" t="s">
        <v>479</v>
      </c>
      <c r="C464" s="21">
        <v>-0.1916360994246219</v>
      </c>
      <c r="D464" s="20">
        <v>266</v>
      </c>
      <c r="E464" s="21">
        <v>0.8468141719833895</v>
      </c>
      <c r="F464" s="20">
        <v>245</v>
      </c>
      <c r="G464" s="21">
        <v>0.9026910148043648</v>
      </c>
      <c r="H464" s="20">
        <v>253</v>
      </c>
      <c r="I464" s="2" t="str">
        <f t="shared" si="12"/>
        <v>Bowling centers</v>
      </c>
    </row>
    <row r="465" spans="1:9" ht="12.75">
      <c r="A465" s="20">
        <v>760203</v>
      </c>
      <c r="B465" s="20" t="s">
        <v>480</v>
      </c>
      <c r="C465" s="21">
        <v>-0.2045131023049524</v>
      </c>
      <c r="D465" s="20">
        <v>318</v>
      </c>
      <c r="E465" s="21">
        <v>0.850363229874427</v>
      </c>
      <c r="F465" s="20">
        <v>239</v>
      </c>
      <c r="G465" s="21">
        <v>0.9109930467988422</v>
      </c>
      <c r="H465" s="20">
        <v>237</v>
      </c>
      <c r="I465" s="2" t="str">
        <f t="shared" si="12"/>
        <v>Professional sports clubs and promoters</v>
      </c>
    </row>
    <row r="466" spans="1:9" ht="12.75">
      <c r="A466" s="20">
        <v>760204</v>
      </c>
      <c r="B466" s="20" t="s">
        <v>481</v>
      </c>
      <c r="C466" s="21">
        <v>-0.18524754908750835</v>
      </c>
      <c r="D466" s="20">
        <v>242</v>
      </c>
      <c r="E466" s="21">
        <v>0.784744725199464</v>
      </c>
      <c r="F466" s="20">
        <v>297</v>
      </c>
      <c r="G466" s="21">
        <v>0.8412628608776549</v>
      </c>
      <c r="H466" s="20">
        <v>302</v>
      </c>
      <c r="I466" s="2" t="str">
        <f t="shared" si="12"/>
        <v>Racing, including track operation</v>
      </c>
    </row>
    <row r="467" spans="1:9" ht="12.75">
      <c r="A467" s="20">
        <v>760205</v>
      </c>
      <c r="B467" s="20" t="s">
        <v>482</v>
      </c>
      <c r="C467" s="21">
        <v>-0.028128484136595158</v>
      </c>
      <c r="D467" s="20">
        <v>83</v>
      </c>
      <c r="E467" s="21">
        <v>0.46578963310851085</v>
      </c>
      <c r="F467" s="20">
        <v>449</v>
      </c>
      <c r="G467" s="21">
        <v>0.48579940625209506</v>
      </c>
      <c r="H467" s="20">
        <v>452</v>
      </c>
      <c r="I467" s="2" t="str">
        <f t="shared" si="12"/>
        <v>Physical fitness facilities and membership sports and recreation clubs</v>
      </c>
    </row>
    <row r="468" spans="1:9" ht="12.75">
      <c r="A468" s="20">
        <v>760206</v>
      </c>
      <c r="B468" s="20" t="s">
        <v>92</v>
      </c>
      <c r="C468" s="21">
        <v>0.40393324386160817</v>
      </c>
      <c r="D468" s="20">
        <v>31</v>
      </c>
      <c r="E468" s="21">
        <v>4.129735894584825</v>
      </c>
      <c r="F468" s="20">
        <v>23</v>
      </c>
      <c r="G468" s="21">
        <v>4.157908186287313</v>
      </c>
      <c r="H468" s="20">
        <v>25</v>
      </c>
      <c r="I468" s="2" t="str">
        <f t="shared" si="12"/>
        <v>Other amusement and recreation services</v>
      </c>
    </row>
    <row r="469" spans="1:9" ht="12.75">
      <c r="A469" s="20">
        <v>770100</v>
      </c>
      <c r="B469" s="20" t="s">
        <v>74</v>
      </c>
      <c r="C469" s="21">
        <v>0.6818859479390387</v>
      </c>
      <c r="D469" s="20">
        <v>23</v>
      </c>
      <c r="E469" s="21">
        <v>3.428979589704702</v>
      </c>
      <c r="F469" s="20">
        <v>30</v>
      </c>
      <c r="G469" s="21">
        <v>3.551320072166279</v>
      </c>
      <c r="H469" s="20">
        <v>30</v>
      </c>
      <c r="I469" s="2" t="str">
        <f t="shared" si="12"/>
        <v>Doctors and dentists</v>
      </c>
    </row>
    <row r="470" spans="1:9" ht="12.75">
      <c r="A470" s="20">
        <v>770200</v>
      </c>
      <c r="B470" s="20" t="s">
        <v>33</v>
      </c>
      <c r="C470" s="21">
        <v>2.9789608986455627</v>
      </c>
      <c r="D470" s="20">
        <v>6</v>
      </c>
      <c r="E470" s="21">
        <v>12.964285323775034</v>
      </c>
      <c r="F470" s="20">
        <v>8</v>
      </c>
      <c r="G470" s="21">
        <v>13.544928336700732</v>
      </c>
      <c r="H470" s="20">
        <v>9</v>
      </c>
      <c r="I470" s="2" t="str">
        <f t="shared" si="12"/>
        <v>Hospitals</v>
      </c>
    </row>
    <row r="471" spans="1:9" ht="12.75">
      <c r="A471" s="20">
        <v>770301</v>
      </c>
      <c r="B471" s="20" t="s">
        <v>90</v>
      </c>
      <c r="C471" s="21">
        <v>0.4896498519724671</v>
      </c>
      <c r="D471" s="20">
        <v>30</v>
      </c>
      <c r="E471" s="21">
        <v>1.3032445732609108</v>
      </c>
      <c r="F471" s="20">
        <v>62</v>
      </c>
      <c r="G471" s="21">
        <v>1.4562792111800091</v>
      </c>
      <c r="H471" s="20">
        <v>61</v>
      </c>
      <c r="I471" s="2" t="str">
        <f t="shared" si="12"/>
        <v>Nursing and personal care facilities</v>
      </c>
    </row>
    <row r="472" spans="1:9" ht="12.75">
      <c r="A472" s="20">
        <v>770303</v>
      </c>
      <c r="B472" s="20" t="s">
        <v>483</v>
      </c>
      <c r="C472" s="21">
        <v>-0.10267796718248777</v>
      </c>
      <c r="D472" s="20">
        <v>117</v>
      </c>
      <c r="E472" s="21">
        <v>0.4086399904196813</v>
      </c>
      <c r="F472" s="20">
        <v>459</v>
      </c>
      <c r="G472" s="21">
        <v>0.43640480702651263</v>
      </c>
      <c r="H472" s="20">
        <v>461</v>
      </c>
      <c r="I472" s="2" t="str">
        <f t="shared" si="12"/>
        <v>Other medical and health services</v>
      </c>
    </row>
    <row r="473" spans="1:9" ht="12.75">
      <c r="A473" s="20">
        <v>770304</v>
      </c>
      <c r="B473" s="20" t="s">
        <v>484</v>
      </c>
      <c r="C473" s="21">
        <v>-0.14116385297494705</v>
      </c>
      <c r="D473" s="20">
        <v>147</v>
      </c>
      <c r="E473" s="21">
        <v>0.5505017570718248</v>
      </c>
      <c r="F473" s="20">
        <v>436</v>
      </c>
      <c r="G473" s="21">
        <v>0.6042386492441055</v>
      </c>
      <c r="H473" s="20">
        <v>437</v>
      </c>
      <c r="I473" s="2" t="str">
        <f t="shared" si="12"/>
        <v>Veterinary services</v>
      </c>
    </row>
    <row r="474" spans="1:9" ht="12.75">
      <c r="A474" s="20">
        <v>770305</v>
      </c>
      <c r="B474" s="20" t="s">
        <v>483</v>
      </c>
      <c r="C474" s="21">
        <v>0.12320185379887402</v>
      </c>
      <c r="D474" s="20">
        <v>51</v>
      </c>
      <c r="E474" s="21">
        <v>1.5293812108528366</v>
      </c>
      <c r="F474" s="20">
        <v>58</v>
      </c>
      <c r="G474" s="21">
        <v>1.5424357944800662</v>
      </c>
      <c r="H474" s="20">
        <v>59</v>
      </c>
      <c r="I474" s="2" t="str">
        <f t="shared" si="12"/>
        <v>Other medical and health services</v>
      </c>
    </row>
    <row r="475" spans="1:9" ht="12.75">
      <c r="A475" s="20">
        <v>770401</v>
      </c>
      <c r="B475" s="20" t="s">
        <v>485</v>
      </c>
      <c r="C475" s="21">
        <v>-0.053018024515699584</v>
      </c>
      <c r="D475" s="20">
        <v>93</v>
      </c>
      <c r="E475" s="21">
        <v>0.390525977205758</v>
      </c>
      <c r="F475" s="20">
        <v>462</v>
      </c>
      <c r="G475" s="21">
        <v>0.40026371980746667</v>
      </c>
      <c r="H475" s="20">
        <v>470</v>
      </c>
      <c r="I475" s="2" t="str">
        <f t="shared" si="12"/>
        <v>Elementary and secondary schools</v>
      </c>
    </row>
    <row r="476" spans="1:9" ht="12.75">
      <c r="A476" s="20">
        <v>770402</v>
      </c>
      <c r="B476" s="20" t="s">
        <v>486</v>
      </c>
      <c r="C476" s="21">
        <v>0.03469026606328601</v>
      </c>
      <c r="D476" s="20">
        <v>66</v>
      </c>
      <c r="E476" s="21">
        <v>0.5535069854930876</v>
      </c>
      <c r="F476" s="20">
        <v>434</v>
      </c>
      <c r="G476" s="21">
        <v>0.5578279960447325</v>
      </c>
      <c r="H476" s="20">
        <v>446</v>
      </c>
      <c r="I476" s="2" t="str">
        <f t="shared" si="12"/>
        <v>Colleges, universities, and professional schools</v>
      </c>
    </row>
    <row r="477" spans="1:9" ht="12.75">
      <c r="A477" s="20">
        <v>770403</v>
      </c>
      <c r="B477" s="20" t="s">
        <v>487</v>
      </c>
      <c r="C477" s="21">
        <v>-0.09272281570401117</v>
      </c>
      <c r="D477" s="20">
        <v>111</v>
      </c>
      <c r="E477" s="21">
        <v>0.45238214734424564</v>
      </c>
      <c r="F477" s="20">
        <v>454</v>
      </c>
      <c r="G477" s="21">
        <v>0.472256816005631</v>
      </c>
      <c r="H477" s="20">
        <v>456</v>
      </c>
      <c r="I477" s="2" t="str">
        <f t="shared" si="12"/>
        <v>Private libraries, vocational schools, and educational services, n.e.c.</v>
      </c>
    </row>
    <row r="478" spans="1:9" ht="12.75">
      <c r="A478" s="20">
        <v>770501</v>
      </c>
      <c r="B478" s="20" t="s">
        <v>488</v>
      </c>
      <c r="C478" s="21">
        <v>-0.16318322181527065</v>
      </c>
      <c r="D478" s="20">
        <v>184</v>
      </c>
      <c r="E478" s="21">
        <v>0.6949985070952467</v>
      </c>
      <c r="F478" s="20">
        <v>362</v>
      </c>
      <c r="G478" s="21">
        <v>0.7464087858174129</v>
      </c>
      <c r="H478" s="20">
        <v>368</v>
      </c>
      <c r="I478" s="2" t="str">
        <f t="shared" si="12"/>
        <v>Business associations and professional membership organizations</v>
      </c>
    </row>
    <row r="479" spans="1:9" ht="12.75">
      <c r="A479" s="20">
        <v>770502</v>
      </c>
      <c r="B479" s="20" t="s">
        <v>489</v>
      </c>
      <c r="C479" s="21">
        <v>-0.009013435181153752</v>
      </c>
      <c r="D479" s="20">
        <v>79</v>
      </c>
      <c r="E479" s="21">
        <v>0.3193435805154462</v>
      </c>
      <c r="F479" s="20">
        <v>477</v>
      </c>
      <c r="G479" s="21">
        <v>0.333909005246634</v>
      </c>
      <c r="H479" s="20">
        <v>477</v>
      </c>
      <c r="I479" s="2" t="str">
        <f t="shared" si="12"/>
        <v>Labor organizations, civic, social, and fraternal associations</v>
      </c>
    </row>
    <row r="480" spans="1:9" ht="12.75">
      <c r="A480" s="20">
        <v>770503</v>
      </c>
      <c r="B480" s="20" t="s">
        <v>490</v>
      </c>
      <c r="C480" s="21">
        <v>-0.07506874275732804</v>
      </c>
      <c r="D480" s="20">
        <v>107</v>
      </c>
      <c r="E480" s="21">
        <v>0.4562682726780218</v>
      </c>
      <c r="F480" s="20">
        <v>451</v>
      </c>
      <c r="G480" s="21">
        <v>0.47645998475667195</v>
      </c>
      <c r="H480" s="20">
        <v>454</v>
      </c>
      <c r="I480" s="2" t="str">
        <f t="shared" si="12"/>
        <v>Religious organizations</v>
      </c>
    </row>
    <row r="481" spans="1:9" ht="12.75">
      <c r="A481" s="20">
        <v>770504</v>
      </c>
      <c r="B481" s="20" t="s">
        <v>126</v>
      </c>
      <c r="C481" s="21">
        <v>0.1404127787798643</v>
      </c>
      <c r="D481" s="20">
        <v>47</v>
      </c>
      <c r="E481" s="21">
        <v>0.8561171850275097</v>
      </c>
      <c r="F481" s="20">
        <v>230</v>
      </c>
      <c r="G481" s="21">
        <v>0.8843625111537877</v>
      </c>
      <c r="H481" s="20">
        <v>268</v>
      </c>
      <c r="I481" s="2" t="str">
        <f t="shared" si="12"/>
        <v>Other membership organizations</v>
      </c>
    </row>
    <row r="482" spans="1:9" ht="12.75">
      <c r="A482" s="20">
        <v>770600</v>
      </c>
      <c r="B482" s="20" t="s">
        <v>491</v>
      </c>
      <c r="C482" s="21">
        <v>-0.15983899805757523</v>
      </c>
      <c r="D482" s="20">
        <v>179</v>
      </c>
      <c r="E482" s="21">
        <v>0.6611163446124966</v>
      </c>
      <c r="F482" s="20">
        <v>380</v>
      </c>
      <c r="G482" s="21">
        <v>0.7104865555929892</v>
      </c>
      <c r="H482" s="20">
        <v>385</v>
      </c>
      <c r="I482" s="2" t="str">
        <f t="shared" si="12"/>
        <v>Job training and related services</v>
      </c>
    </row>
    <row r="483" spans="1:9" ht="12.75">
      <c r="A483" s="20">
        <v>770700</v>
      </c>
      <c r="B483" s="20" t="s">
        <v>492</v>
      </c>
      <c r="C483" s="21">
        <v>-0.00507311697922475</v>
      </c>
      <c r="D483" s="20">
        <v>76</v>
      </c>
      <c r="E483" s="21">
        <v>0.2858656059783033</v>
      </c>
      <c r="F483" s="20">
        <v>479</v>
      </c>
      <c r="G483" s="21">
        <v>0.29984154077429526</v>
      </c>
      <c r="H483" s="20">
        <v>479</v>
      </c>
      <c r="I483" s="2" t="str">
        <f t="shared" si="12"/>
        <v>Child day care services</v>
      </c>
    </row>
    <row r="484" spans="1:9" ht="12.75">
      <c r="A484" s="20">
        <v>770800</v>
      </c>
      <c r="B484" s="20" t="s">
        <v>493</v>
      </c>
      <c r="C484" s="21">
        <v>0.006339402064473399</v>
      </c>
      <c r="D484" s="20">
        <v>72</v>
      </c>
      <c r="E484" s="21">
        <v>0.2895032302472798</v>
      </c>
      <c r="F484" s="20">
        <v>478</v>
      </c>
      <c r="G484" s="21">
        <v>0.30980243944769587</v>
      </c>
      <c r="H484" s="20">
        <v>478</v>
      </c>
      <c r="I484" s="2" t="str">
        <f t="shared" si="12"/>
        <v>Residential care</v>
      </c>
    </row>
    <row r="485" spans="1:9" ht="12.75">
      <c r="A485" s="20">
        <v>770900</v>
      </c>
      <c r="B485" s="20" t="s">
        <v>94</v>
      </c>
      <c r="C485" s="21">
        <v>0.3832930703145692</v>
      </c>
      <c r="D485" s="20">
        <v>32</v>
      </c>
      <c r="E485" s="21">
        <v>1.9845401142134815</v>
      </c>
      <c r="F485" s="20">
        <v>49</v>
      </c>
      <c r="G485" s="21">
        <v>2.071756075011894</v>
      </c>
      <c r="H485" s="20">
        <v>50</v>
      </c>
      <c r="I485" s="2" t="str">
        <f t="shared" si="12"/>
        <v>Social services, n.e.c.</v>
      </c>
    </row>
    <row r="486" spans="1:9" ht="12.75">
      <c r="A486" s="20">
        <v>780100</v>
      </c>
      <c r="B486" s="20" t="s">
        <v>81</v>
      </c>
      <c r="C486" s="21">
        <v>0.005602442643612124</v>
      </c>
      <c r="D486" s="20">
        <v>73</v>
      </c>
      <c r="E486" s="21">
        <v>0.5756856870310991</v>
      </c>
      <c r="F486" s="20">
        <v>420</v>
      </c>
      <c r="G486" s="21">
        <v>0.6255487743891734</v>
      </c>
      <c r="H486" s="20">
        <v>425</v>
      </c>
      <c r="I486" s="2" t="str">
        <f t="shared" si="12"/>
        <v>U.S. Postal Service</v>
      </c>
    </row>
    <row r="487" spans="1:9" ht="12.75">
      <c r="A487" s="20">
        <v>780500</v>
      </c>
      <c r="B487" s="20" t="s">
        <v>494</v>
      </c>
      <c r="C487" s="21">
        <v>-0.21721957383297963</v>
      </c>
      <c r="D487" s="20">
        <v>477</v>
      </c>
      <c r="E487" s="21">
        <v>0.9071548472939224</v>
      </c>
      <c r="F487" s="20">
        <v>89</v>
      </c>
      <c r="G487" s="21">
        <v>0.9710813954486543</v>
      </c>
      <c r="H487" s="20">
        <v>91</v>
      </c>
      <c r="I487" s="2" t="str">
        <f t="shared" si="12"/>
        <v>Other Federal Government enterprises</v>
      </c>
    </row>
    <row r="488" spans="1:9" ht="12.75">
      <c r="A488" s="20">
        <v>790300</v>
      </c>
      <c r="B488" s="20" t="s">
        <v>87</v>
      </c>
      <c r="C488" s="21">
        <v>0.5324658593376026</v>
      </c>
      <c r="D488" s="20">
        <v>29</v>
      </c>
      <c r="E488" s="21">
        <v>0.98151499173838</v>
      </c>
      <c r="F488" s="20">
        <v>80</v>
      </c>
      <c r="G488" s="21">
        <v>1.1615663457762015</v>
      </c>
      <c r="H488" s="20">
        <v>75</v>
      </c>
      <c r="I488" s="2" t="str">
        <f t="shared" si="12"/>
        <v>Other State and local government enterprises</v>
      </c>
    </row>
    <row r="489" spans="1:9" ht="12.75">
      <c r="A489" s="20">
        <v>810001</v>
      </c>
      <c r="B489" s="20" t="s">
        <v>495</v>
      </c>
      <c r="C489" s="21">
        <v>-0.382777134155709</v>
      </c>
      <c r="D489" s="20">
        <v>480</v>
      </c>
      <c r="E489" s="21">
        <v>2.2101131117093</v>
      </c>
      <c r="F489" s="20">
        <v>47</v>
      </c>
      <c r="G489" s="21">
        <v>2.268202362858746</v>
      </c>
      <c r="H489" s="20">
        <v>47</v>
      </c>
      <c r="I489" s="2" t="str">
        <f t="shared" si="12"/>
        <v>Scrap</v>
      </c>
    </row>
    <row r="490" spans="1:9" ht="12.75">
      <c r="A490" s="20">
        <v>820000</v>
      </c>
      <c r="B490" s="20" t="s">
        <v>496</v>
      </c>
      <c r="C490" s="21">
        <v>-0.20768094375711518</v>
      </c>
      <c r="D490" s="20">
        <v>336</v>
      </c>
      <c r="E490" s="21">
        <v>1.3174384221142421</v>
      </c>
      <c r="F490" s="20">
        <v>61</v>
      </c>
      <c r="G490" s="21">
        <v>1.350303274784409</v>
      </c>
      <c r="H490" s="20">
        <v>63</v>
      </c>
      <c r="I490" s="2" t="str">
        <f t="shared" si="12"/>
        <v>General government industry</v>
      </c>
    </row>
  </sheetData>
  <mergeCells count="8">
    <mergeCell ref="G9:H9"/>
    <mergeCell ref="K9:L9"/>
    <mergeCell ref="M9:N9"/>
    <mergeCell ref="O9:P9"/>
    <mergeCell ref="A9:A10"/>
    <mergeCell ref="B9:B10"/>
    <mergeCell ref="C9:D9"/>
    <mergeCell ref="E9:F9"/>
  </mergeCells>
  <conditionalFormatting sqref="N11:N60 P11:P6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Michaud</dc:creator>
  <cp:keywords/>
  <dc:description/>
  <cp:lastModifiedBy>Bill Michaud</cp:lastModifiedBy>
  <dcterms:created xsi:type="dcterms:W3CDTF">2009-04-30T16:13:38Z</dcterms:created>
  <dcterms:modified xsi:type="dcterms:W3CDTF">2009-04-30T16:18:19Z</dcterms:modified>
  <cp:category/>
  <cp:version/>
  <cp:contentType/>
  <cp:contentStatus/>
</cp:coreProperties>
</file>