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sepa.sharepoint.com/sites/ocspp_Work/wpc/TCE/Shared Documents/1 Risk Evaluation Document/Supplemental documents/"/>
    </mc:Choice>
  </mc:AlternateContent>
  <xr:revisionPtr revIDLastSave="1" documentId="13_ncr:1_{7B6FB215-1CCE-4B2F-8AA6-4B4C2CF41EF2}" xr6:coauthVersionLast="45" xr6:coauthVersionMax="45" xr10:uidLastSave="{6F1104A5-A9C3-429E-947C-B73B83069D97}"/>
  <bookViews>
    <workbookView xWindow="-120" yWindow="-16320" windowWidth="29040" windowHeight="15990" tabRatio="983" xr2:uid="{00000000-000D-0000-FFFF-FFFF00000000}"/>
  </bookViews>
  <sheets>
    <sheet name="Cover Page" sheetId="29" r:id="rId1"/>
    <sheet name="Table of Contents" sheetId="31" r:id="rId2"/>
    <sheet name="Read Me" sheetId="28" r:id="rId3"/>
    <sheet name="Brake &amp; Parts Cleaner" sheetId="2" r:id="rId4"/>
    <sheet name="Aerosol Elec. Degreaser" sheetId="3" r:id="rId5"/>
    <sheet name="Liquid Elec. Degreaser" sheetId="4" r:id="rId6"/>
    <sheet name="Aerosol Spray Degreaser" sheetId="5" r:id="rId7"/>
    <sheet name="Liquid Degreaser" sheetId="6" r:id="rId8"/>
    <sheet name="Aerosol Gun Scrubber" sheetId="7" r:id="rId9"/>
    <sheet name="Liquid Gun Scrubber" sheetId="8" r:id="rId10"/>
    <sheet name="Mold Release" sheetId="9" r:id="rId11"/>
    <sheet name="Aerosol Tire Cleaner" sheetId="10" r:id="rId12"/>
    <sheet name="Liquid Tire Cleaner" sheetId="11" r:id="rId13"/>
    <sheet name="Tap &amp; Die Fluid" sheetId="12" r:id="rId14"/>
    <sheet name="Penetrating Lubricant" sheetId="13" r:id="rId15"/>
    <sheet name="Solvent-Based Adhesive &amp; Seal" sheetId="14" r:id="rId16"/>
    <sheet name="Mirror-edge Sealant" sheetId="15" r:id="rId17"/>
    <sheet name="Tire Repair Cement" sheetId="16" r:id="rId18"/>
    <sheet name="Carpet Cleaner" sheetId="17" r:id="rId19"/>
    <sheet name="Aerosol Spot Remover" sheetId="18" r:id="rId20"/>
    <sheet name="Liquid Spot Remover" sheetId="19" r:id="rId21"/>
    <sheet name="Fixatives &amp; Finishing Spray" sheetId="20" r:id="rId22"/>
    <sheet name="Shoe Polish" sheetId="21" r:id="rId23"/>
    <sheet name="Fabric Spray" sheetId="22" r:id="rId24"/>
    <sheet name="Film Cleaner" sheetId="23" r:id="rId25"/>
    <sheet name="Hoof Polish" sheetId="24" r:id="rId26"/>
    <sheet name="Pepper Spray" sheetId="25" r:id="rId27"/>
    <sheet name="Toner Aid" sheetId="26" r:id="rId28"/>
  </sheets>
  <definedNames>
    <definedName name="_xlnm._FilterDatabase" localSheetId="15" hidden="1">'Solvent-Based Adhesive &amp; Seal'!$A$1:$K$55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25" l="1"/>
  <c r="H2" i="25" l="1"/>
  <c r="K2" i="25"/>
  <c r="J2" i="25"/>
  <c r="I2" i="25"/>
  <c r="G3" i="25"/>
  <c r="G5" i="25"/>
  <c r="G4" i="25"/>
  <c r="I4" i="25" s="1"/>
  <c r="K4" i="25" l="1"/>
  <c r="J4" i="25"/>
  <c r="H4" i="25"/>
  <c r="G40" i="14"/>
  <c r="H40" i="14" s="1"/>
  <c r="G41" i="14"/>
  <c r="H41" i="14" s="1"/>
  <c r="G19" i="26" l="1"/>
  <c r="H19" i="26" s="1"/>
  <c r="G18" i="26"/>
  <c r="H18" i="26" s="1"/>
  <c r="G17" i="26"/>
  <c r="H17" i="26" s="1"/>
  <c r="G16" i="26"/>
  <c r="H16" i="26" s="1"/>
  <c r="G15" i="26"/>
  <c r="H15" i="26" s="1"/>
  <c r="G14" i="26"/>
  <c r="H14" i="26" s="1"/>
  <c r="G13" i="26"/>
  <c r="H13" i="26" s="1"/>
  <c r="G12" i="26"/>
  <c r="H12" i="26" s="1"/>
  <c r="G11" i="26"/>
  <c r="H11" i="26" s="1"/>
  <c r="G10" i="26"/>
  <c r="H10" i="26" s="1"/>
  <c r="G9" i="26"/>
  <c r="H9" i="26" s="1"/>
  <c r="G8" i="26"/>
  <c r="H8" i="26" s="1"/>
  <c r="G7" i="26"/>
  <c r="H7" i="26" s="1"/>
  <c r="G6" i="26"/>
  <c r="H6" i="26" s="1"/>
  <c r="G5" i="26"/>
  <c r="H5" i="26" s="1"/>
  <c r="G4" i="26"/>
  <c r="H4" i="26" s="1"/>
  <c r="G3" i="26"/>
  <c r="H3" i="26" s="1"/>
  <c r="G2" i="26"/>
  <c r="H2" i="26" s="1"/>
  <c r="G7" i="25"/>
  <c r="G6" i="25"/>
  <c r="H6" i="25" s="1"/>
  <c r="G19" i="24"/>
  <c r="H19" i="24" s="1"/>
  <c r="G18" i="24"/>
  <c r="H18" i="24" s="1"/>
  <c r="G17" i="24"/>
  <c r="H17" i="24" s="1"/>
  <c r="G16" i="24"/>
  <c r="H16" i="24" s="1"/>
  <c r="G15" i="24"/>
  <c r="H15" i="24" s="1"/>
  <c r="G14" i="24"/>
  <c r="H14" i="24" s="1"/>
  <c r="G13" i="24"/>
  <c r="H13" i="24" s="1"/>
  <c r="G12" i="24"/>
  <c r="H12" i="24" s="1"/>
  <c r="G11" i="24"/>
  <c r="H11" i="24" s="1"/>
  <c r="G10" i="24"/>
  <c r="H10" i="24" s="1"/>
  <c r="G9" i="24"/>
  <c r="H9" i="24" s="1"/>
  <c r="G8" i="24"/>
  <c r="H8" i="24" s="1"/>
  <c r="G7" i="24"/>
  <c r="H7" i="24" s="1"/>
  <c r="G6" i="24"/>
  <c r="H6" i="24" s="1"/>
  <c r="G5" i="24"/>
  <c r="H5" i="24" s="1"/>
  <c r="G4" i="24"/>
  <c r="H4" i="24" s="1"/>
  <c r="G3" i="24"/>
  <c r="H3" i="24" s="1"/>
  <c r="G2" i="24"/>
  <c r="H2" i="24" s="1"/>
  <c r="G19" i="23"/>
  <c r="H19" i="23" s="1"/>
  <c r="G18" i="23"/>
  <c r="H18" i="23" s="1"/>
  <c r="G17" i="23"/>
  <c r="H17" i="23" s="1"/>
  <c r="G16" i="23"/>
  <c r="H16" i="23" s="1"/>
  <c r="G15" i="23"/>
  <c r="H15" i="23" s="1"/>
  <c r="G14" i="23"/>
  <c r="H14" i="23" s="1"/>
  <c r="G13" i="23"/>
  <c r="H13" i="23" s="1"/>
  <c r="G12" i="23"/>
  <c r="H12" i="23" s="1"/>
  <c r="G11" i="23"/>
  <c r="H11" i="23" s="1"/>
  <c r="G10" i="23"/>
  <c r="H10" i="23" s="1"/>
  <c r="G9" i="23"/>
  <c r="H9" i="23" s="1"/>
  <c r="G8" i="23"/>
  <c r="H8" i="23" s="1"/>
  <c r="G7" i="23"/>
  <c r="H7" i="23" s="1"/>
  <c r="G6" i="23"/>
  <c r="H6" i="23" s="1"/>
  <c r="G5" i="23"/>
  <c r="H5" i="23" s="1"/>
  <c r="G4" i="23"/>
  <c r="H4" i="23" s="1"/>
  <c r="G3" i="23"/>
  <c r="H3" i="23" s="1"/>
  <c r="G2" i="23"/>
  <c r="H2" i="23" s="1"/>
  <c r="G19" i="22"/>
  <c r="H19" i="22" s="1"/>
  <c r="G18" i="22"/>
  <c r="H18" i="22" s="1"/>
  <c r="G17" i="22"/>
  <c r="H17" i="22" s="1"/>
  <c r="G16" i="22"/>
  <c r="H16" i="22" s="1"/>
  <c r="G15" i="22"/>
  <c r="H15" i="22" s="1"/>
  <c r="G14" i="22"/>
  <c r="H14" i="22" s="1"/>
  <c r="G13" i="22"/>
  <c r="H13" i="22" s="1"/>
  <c r="G12" i="22"/>
  <c r="H12" i="22" s="1"/>
  <c r="G11" i="22"/>
  <c r="H11" i="22" s="1"/>
  <c r="G10" i="22"/>
  <c r="H10" i="22" s="1"/>
  <c r="G9" i="22"/>
  <c r="H9" i="22" s="1"/>
  <c r="G8" i="22"/>
  <c r="H8" i="22" s="1"/>
  <c r="G7" i="22"/>
  <c r="H7" i="22" s="1"/>
  <c r="G6" i="22"/>
  <c r="H6" i="22" s="1"/>
  <c r="G5" i="22"/>
  <c r="H5" i="22" s="1"/>
  <c r="G4" i="22"/>
  <c r="H4" i="22" s="1"/>
  <c r="G3" i="22"/>
  <c r="H3" i="22" s="1"/>
  <c r="G2" i="22"/>
  <c r="H2" i="22" s="1"/>
  <c r="G19" i="21"/>
  <c r="H19" i="21" s="1"/>
  <c r="G18" i="21"/>
  <c r="H18" i="21" s="1"/>
  <c r="G17" i="21"/>
  <c r="H17" i="21" s="1"/>
  <c r="G16" i="21"/>
  <c r="H16" i="21" s="1"/>
  <c r="G15" i="21"/>
  <c r="H15" i="21" s="1"/>
  <c r="G14" i="21"/>
  <c r="H14" i="21" s="1"/>
  <c r="G13" i="21"/>
  <c r="H13" i="21" s="1"/>
  <c r="G12" i="21"/>
  <c r="H12" i="21" s="1"/>
  <c r="G11" i="21"/>
  <c r="H11" i="21" s="1"/>
  <c r="G10" i="21"/>
  <c r="H10" i="21" s="1"/>
  <c r="G9" i="21"/>
  <c r="H9" i="21" s="1"/>
  <c r="G8" i="21"/>
  <c r="H8" i="21" s="1"/>
  <c r="G7" i="21"/>
  <c r="H7" i="21" s="1"/>
  <c r="G6" i="21"/>
  <c r="H6" i="21" s="1"/>
  <c r="G5" i="21"/>
  <c r="H5" i="21" s="1"/>
  <c r="G4" i="21"/>
  <c r="H4" i="21" s="1"/>
  <c r="G3" i="21"/>
  <c r="H3" i="21" s="1"/>
  <c r="G2" i="21"/>
  <c r="H2" i="21" s="1"/>
  <c r="G19" i="20"/>
  <c r="H19" i="20" s="1"/>
  <c r="G18" i="20"/>
  <c r="H18" i="20" s="1"/>
  <c r="G17" i="20"/>
  <c r="H17" i="20" s="1"/>
  <c r="G16" i="20"/>
  <c r="H16" i="20" s="1"/>
  <c r="G15" i="20"/>
  <c r="H15" i="20" s="1"/>
  <c r="G14" i="20"/>
  <c r="H14" i="20" s="1"/>
  <c r="G13" i="20"/>
  <c r="H13" i="20" s="1"/>
  <c r="G12" i="20"/>
  <c r="H12" i="20" s="1"/>
  <c r="G11" i="20"/>
  <c r="H11" i="20" s="1"/>
  <c r="G10" i="20"/>
  <c r="H10" i="20" s="1"/>
  <c r="G9" i="20"/>
  <c r="H9" i="20" s="1"/>
  <c r="G8" i="20"/>
  <c r="H8" i="20" s="1"/>
  <c r="G7" i="20"/>
  <c r="H7" i="20" s="1"/>
  <c r="G6" i="20"/>
  <c r="H6" i="20" s="1"/>
  <c r="G5" i="20"/>
  <c r="H5" i="20" s="1"/>
  <c r="G4" i="20"/>
  <c r="H4" i="20" s="1"/>
  <c r="G3" i="20"/>
  <c r="H3" i="20" s="1"/>
  <c r="G2" i="20"/>
  <c r="H2" i="20" s="1"/>
  <c r="G37" i="19"/>
  <c r="H37" i="19" s="1"/>
  <c r="G36" i="19"/>
  <c r="H36" i="19" s="1"/>
  <c r="G35" i="19"/>
  <c r="H35" i="19" s="1"/>
  <c r="G34" i="19"/>
  <c r="H34" i="19" s="1"/>
  <c r="G33" i="19"/>
  <c r="H33" i="19" s="1"/>
  <c r="G32" i="19"/>
  <c r="H32" i="19" s="1"/>
  <c r="G31" i="19"/>
  <c r="H31" i="19" s="1"/>
  <c r="G30" i="19"/>
  <c r="H30" i="19" s="1"/>
  <c r="G29" i="19"/>
  <c r="H29" i="19" s="1"/>
  <c r="G28" i="19"/>
  <c r="H28" i="19" s="1"/>
  <c r="G27" i="19"/>
  <c r="H27" i="19" s="1"/>
  <c r="G26" i="19"/>
  <c r="H26" i="19" s="1"/>
  <c r="G25" i="19"/>
  <c r="H25" i="19" s="1"/>
  <c r="G24" i="19"/>
  <c r="H24" i="19" s="1"/>
  <c r="G23" i="19"/>
  <c r="H23" i="19" s="1"/>
  <c r="G22" i="19"/>
  <c r="H22" i="19" s="1"/>
  <c r="G21" i="19"/>
  <c r="H21" i="19" s="1"/>
  <c r="G20" i="19"/>
  <c r="H20" i="19" s="1"/>
  <c r="G19" i="19"/>
  <c r="H19" i="19" s="1"/>
  <c r="G18" i="19"/>
  <c r="H18" i="19" s="1"/>
  <c r="G17" i="19"/>
  <c r="H17" i="19" s="1"/>
  <c r="G16" i="19"/>
  <c r="H16" i="19" s="1"/>
  <c r="G15" i="19"/>
  <c r="H15" i="19" s="1"/>
  <c r="G14" i="19"/>
  <c r="H14" i="19" s="1"/>
  <c r="G13" i="19"/>
  <c r="H13" i="19" s="1"/>
  <c r="G12" i="19"/>
  <c r="H12" i="19" s="1"/>
  <c r="G11" i="19"/>
  <c r="H11" i="19" s="1"/>
  <c r="G10" i="19"/>
  <c r="H10" i="19" s="1"/>
  <c r="G9" i="19"/>
  <c r="H9" i="19" s="1"/>
  <c r="G8" i="19"/>
  <c r="H8" i="19" s="1"/>
  <c r="G7" i="19"/>
  <c r="H7" i="19" s="1"/>
  <c r="G6" i="19"/>
  <c r="H6" i="19" s="1"/>
  <c r="G5" i="19"/>
  <c r="H5" i="19" s="1"/>
  <c r="G4" i="19"/>
  <c r="H4" i="19" s="1"/>
  <c r="G3" i="19"/>
  <c r="H3" i="19" s="1"/>
  <c r="G2" i="19"/>
  <c r="H2" i="19" s="1"/>
  <c r="G19" i="18"/>
  <c r="H19" i="18" s="1"/>
  <c r="G18" i="18"/>
  <c r="H18" i="18" s="1"/>
  <c r="G17" i="18"/>
  <c r="H17" i="18" s="1"/>
  <c r="G16" i="18"/>
  <c r="H16" i="18" s="1"/>
  <c r="G15" i="18"/>
  <c r="H15" i="18" s="1"/>
  <c r="G14" i="18"/>
  <c r="H14" i="18" s="1"/>
  <c r="G13" i="18"/>
  <c r="H13" i="18" s="1"/>
  <c r="G12" i="18"/>
  <c r="H12" i="18" s="1"/>
  <c r="G11" i="18"/>
  <c r="H11" i="18" s="1"/>
  <c r="G10" i="18"/>
  <c r="H10" i="18" s="1"/>
  <c r="G9" i="18"/>
  <c r="H9" i="18" s="1"/>
  <c r="G8" i="18"/>
  <c r="H8" i="18" s="1"/>
  <c r="G7" i="18"/>
  <c r="H7" i="18" s="1"/>
  <c r="G6" i="18"/>
  <c r="H6" i="18" s="1"/>
  <c r="G5" i="18"/>
  <c r="H5" i="18" s="1"/>
  <c r="G4" i="18"/>
  <c r="H4" i="18" s="1"/>
  <c r="G3" i="18"/>
  <c r="H3" i="18" s="1"/>
  <c r="G2" i="18"/>
  <c r="H2" i="18" s="1"/>
  <c r="G55" i="16"/>
  <c r="H55" i="16" s="1"/>
  <c r="G54" i="16"/>
  <c r="H54" i="16" s="1"/>
  <c r="G53" i="16"/>
  <c r="H53" i="16" s="1"/>
  <c r="G52" i="16"/>
  <c r="H52" i="16" s="1"/>
  <c r="G51" i="16"/>
  <c r="H51" i="16" s="1"/>
  <c r="G50" i="16"/>
  <c r="H50" i="16" s="1"/>
  <c r="G49" i="16"/>
  <c r="H49" i="16" s="1"/>
  <c r="G48" i="16"/>
  <c r="H48" i="16" s="1"/>
  <c r="G47" i="16"/>
  <c r="H47" i="16" s="1"/>
  <c r="G46" i="16"/>
  <c r="H46" i="16" s="1"/>
  <c r="G45" i="16"/>
  <c r="H45" i="16" s="1"/>
  <c r="G44" i="16"/>
  <c r="H44" i="16" s="1"/>
  <c r="G43" i="16"/>
  <c r="H43" i="16" s="1"/>
  <c r="G42" i="16"/>
  <c r="H42" i="16" s="1"/>
  <c r="G41" i="16"/>
  <c r="H41" i="16" s="1"/>
  <c r="G40" i="16"/>
  <c r="H40" i="16" s="1"/>
  <c r="G39" i="16"/>
  <c r="H39" i="16" s="1"/>
  <c r="G38" i="16"/>
  <c r="H38" i="16" s="1"/>
  <c r="G37" i="16"/>
  <c r="H37" i="16" s="1"/>
  <c r="G36" i="16"/>
  <c r="H36" i="16" s="1"/>
  <c r="G35" i="16"/>
  <c r="H35" i="16" s="1"/>
  <c r="G34" i="16"/>
  <c r="H34" i="16" s="1"/>
  <c r="G33" i="16"/>
  <c r="H33" i="16" s="1"/>
  <c r="G32" i="16"/>
  <c r="H32" i="16" s="1"/>
  <c r="G31" i="16"/>
  <c r="H31" i="16" s="1"/>
  <c r="G30" i="16"/>
  <c r="H30" i="16" s="1"/>
  <c r="G29" i="16"/>
  <c r="H29" i="16" s="1"/>
  <c r="G28" i="16"/>
  <c r="H28" i="16" s="1"/>
  <c r="G27" i="16"/>
  <c r="H27" i="16" s="1"/>
  <c r="G26" i="16"/>
  <c r="H26" i="16" s="1"/>
  <c r="G25" i="16"/>
  <c r="H25" i="16" s="1"/>
  <c r="G24" i="16"/>
  <c r="H24" i="16" s="1"/>
  <c r="G23" i="16"/>
  <c r="H23" i="16" s="1"/>
  <c r="G22" i="16"/>
  <c r="H22" i="16" s="1"/>
  <c r="G21" i="16"/>
  <c r="H21" i="16" s="1"/>
  <c r="G20" i="16"/>
  <c r="H20" i="16" s="1"/>
  <c r="G19" i="16"/>
  <c r="H19" i="16" s="1"/>
  <c r="G18" i="16"/>
  <c r="H18" i="16" s="1"/>
  <c r="G17" i="16"/>
  <c r="H17" i="16" s="1"/>
  <c r="G16" i="16"/>
  <c r="H16" i="16" s="1"/>
  <c r="G15" i="16"/>
  <c r="H15" i="16" s="1"/>
  <c r="G14" i="16"/>
  <c r="H14" i="16" s="1"/>
  <c r="G13" i="16"/>
  <c r="H13" i="16" s="1"/>
  <c r="G12" i="16"/>
  <c r="H12" i="16" s="1"/>
  <c r="G11" i="16"/>
  <c r="H11" i="16" s="1"/>
  <c r="G10" i="16"/>
  <c r="H10" i="16" s="1"/>
  <c r="G9" i="16"/>
  <c r="H9" i="16" s="1"/>
  <c r="G8" i="16"/>
  <c r="H8" i="16" s="1"/>
  <c r="G7" i="16"/>
  <c r="H7" i="16" s="1"/>
  <c r="G6" i="16"/>
  <c r="H6" i="16" s="1"/>
  <c r="G5" i="16"/>
  <c r="H5" i="16" s="1"/>
  <c r="G4" i="16"/>
  <c r="H4" i="16" s="1"/>
  <c r="G3" i="16"/>
  <c r="H3" i="16" s="1"/>
  <c r="G2" i="16"/>
  <c r="H2" i="16" s="1"/>
  <c r="G19" i="15"/>
  <c r="H19" i="15" s="1"/>
  <c r="G18" i="15"/>
  <c r="H18" i="15" s="1"/>
  <c r="G17" i="15"/>
  <c r="H17" i="15" s="1"/>
  <c r="G16" i="15"/>
  <c r="H16" i="15" s="1"/>
  <c r="G15" i="15"/>
  <c r="H15" i="15" s="1"/>
  <c r="G14" i="15"/>
  <c r="H14" i="15" s="1"/>
  <c r="G13" i="15"/>
  <c r="H13" i="15" s="1"/>
  <c r="G12" i="15"/>
  <c r="H12" i="15" s="1"/>
  <c r="G11" i="15"/>
  <c r="H11" i="15" s="1"/>
  <c r="G10" i="15"/>
  <c r="H10" i="15" s="1"/>
  <c r="G9" i="15"/>
  <c r="H9" i="15" s="1"/>
  <c r="G8" i="15"/>
  <c r="H8" i="15" s="1"/>
  <c r="G7" i="15"/>
  <c r="H7" i="15" s="1"/>
  <c r="G6" i="15"/>
  <c r="H6" i="15" s="1"/>
  <c r="G5" i="15"/>
  <c r="H5" i="15" s="1"/>
  <c r="G4" i="15"/>
  <c r="H4" i="15" s="1"/>
  <c r="G3" i="15"/>
  <c r="H3" i="15" s="1"/>
  <c r="G2" i="15"/>
  <c r="H2" i="15" s="1"/>
  <c r="G55" i="14"/>
  <c r="H55" i="14" s="1"/>
  <c r="G54" i="14"/>
  <c r="H54" i="14" s="1"/>
  <c r="G53" i="14"/>
  <c r="H53" i="14" s="1"/>
  <c r="G52" i="14"/>
  <c r="H52" i="14" s="1"/>
  <c r="G51" i="14"/>
  <c r="H51" i="14" s="1"/>
  <c r="G50" i="14"/>
  <c r="H50" i="14" s="1"/>
  <c r="G49" i="14"/>
  <c r="H49" i="14" s="1"/>
  <c r="G48" i="14"/>
  <c r="H48" i="14" s="1"/>
  <c r="G47" i="14"/>
  <c r="H47" i="14" s="1"/>
  <c r="G46" i="14"/>
  <c r="H46" i="14" s="1"/>
  <c r="G45" i="14"/>
  <c r="H45" i="14" s="1"/>
  <c r="G44" i="14"/>
  <c r="H44" i="14" s="1"/>
  <c r="G43" i="14"/>
  <c r="H43" i="14" s="1"/>
  <c r="G42" i="14"/>
  <c r="H42" i="14" s="1"/>
  <c r="G39" i="14"/>
  <c r="H39" i="14" s="1"/>
  <c r="G38" i="14"/>
  <c r="H38" i="14" s="1"/>
  <c r="G37" i="14"/>
  <c r="H37" i="14" s="1"/>
  <c r="G36" i="14"/>
  <c r="H36" i="14" s="1"/>
  <c r="G35" i="14"/>
  <c r="H35" i="14" s="1"/>
  <c r="G34" i="14"/>
  <c r="H34" i="14" s="1"/>
  <c r="G33" i="14"/>
  <c r="H33" i="14" s="1"/>
  <c r="G32" i="14"/>
  <c r="H32" i="14" s="1"/>
  <c r="G31" i="14"/>
  <c r="H31" i="14" s="1"/>
  <c r="G30" i="14"/>
  <c r="H30" i="14" s="1"/>
  <c r="G29" i="14"/>
  <c r="H29" i="14" s="1"/>
  <c r="G28" i="14"/>
  <c r="H28" i="14" s="1"/>
  <c r="G27" i="14"/>
  <c r="H27" i="14" s="1"/>
  <c r="G26" i="14"/>
  <c r="G25" i="14"/>
  <c r="H25" i="14" s="1"/>
  <c r="G24" i="14"/>
  <c r="H24" i="14" s="1"/>
  <c r="G23" i="14"/>
  <c r="H23" i="14" s="1"/>
  <c r="G22" i="14"/>
  <c r="H22" i="14" s="1"/>
  <c r="G21" i="14"/>
  <c r="H21" i="14" s="1"/>
  <c r="G20" i="14"/>
  <c r="H20" i="14" s="1"/>
  <c r="G19" i="14"/>
  <c r="H19" i="14" s="1"/>
  <c r="G18" i="14"/>
  <c r="H18" i="14" s="1"/>
  <c r="G17" i="14"/>
  <c r="H17" i="14" s="1"/>
  <c r="G16" i="14"/>
  <c r="H16" i="14" s="1"/>
  <c r="G15" i="14"/>
  <c r="H15" i="14" s="1"/>
  <c r="G14" i="14"/>
  <c r="H14" i="14" s="1"/>
  <c r="G13" i="14"/>
  <c r="H13" i="14" s="1"/>
  <c r="G12" i="14"/>
  <c r="H12" i="14" s="1"/>
  <c r="G11" i="14"/>
  <c r="H11" i="14" s="1"/>
  <c r="G10" i="14"/>
  <c r="H10" i="14" s="1"/>
  <c r="G9" i="14"/>
  <c r="H9" i="14" s="1"/>
  <c r="G8" i="14"/>
  <c r="H8" i="14" s="1"/>
  <c r="G7" i="14"/>
  <c r="H7" i="14" s="1"/>
  <c r="G6" i="14"/>
  <c r="H6" i="14" s="1"/>
  <c r="G5" i="14"/>
  <c r="H5" i="14" s="1"/>
  <c r="G4" i="14"/>
  <c r="H4" i="14" s="1"/>
  <c r="G3" i="14"/>
  <c r="H3" i="14" s="1"/>
  <c r="G2" i="14"/>
  <c r="H2" i="14" s="1"/>
  <c r="G55" i="13"/>
  <c r="H55" i="13" s="1"/>
  <c r="G54" i="13"/>
  <c r="H54" i="13" s="1"/>
  <c r="G53" i="13"/>
  <c r="H53" i="13" s="1"/>
  <c r="G52" i="13"/>
  <c r="H52" i="13" s="1"/>
  <c r="G51" i="13"/>
  <c r="H51" i="13" s="1"/>
  <c r="G50" i="13"/>
  <c r="H50" i="13" s="1"/>
  <c r="G49" i="13"/>
  <c r="H49" i="13" s="1"/>
  <c r="G48" i="13"/>
  <c r="H48" i="13" s="1"/>
  <c r="G47" i="13"/>
  <c r="H47" i="13" s="1"/>
  <c r="G46" i="13"/>
  <c r="H46" i="13" s="1"/>
  <c r="G45" i="13"/>
  <c r="H45" i="13" s="1"/>
  <c r="G44" i="13"/>
  <c r="H44" i="13" s="1"/>
  <c r="G43" i="13"/>
  <c r="H43" i="13" s="1"/>
  <c r="G42" i="13"/>
  <c r="H42" i="13" s="1"/>
  <c r="G41" i="13"/>
  <c r="H41" i="13" s="1"/>
  <c r="G40" i="13"/>
  <c r="H40" i="13" s="1"/>
  <c r="G39" i="13"/>
  <c r="H39" i="13" s="1"/>
  <c r="G38" i="13"/>
  <c r="H38" i="13" s="1"/>
  <c r="G37" i="13"/>
  <c r="H37" i="13" s="1"/>
  <c r="G36" i="13"/>
  <c r="H36" i="13" s="1"/>
  <c r="G35" i="13"/>
  <c r="H35" i="13" s="1"/>
  <c r="G34" i="13"/>
  <c r="H34" i="13" s="1"/>
  <c r="G33" i="13"/>
  <c r="H33" i="13" s="1"/>
  <c r="G32" i="13"/>
  <c r="H32" i="13" s="1"/>
  <c r="G31" i="13"/>
  <c r="H31" i="13" s="1"/>
  <c r="G30" i="13"/>
  <c r="H30" i="13" s="1"/>
  <c r="G29" i="13"/>
  <c r="H29" i="13" s="1"/>
  <c r="G28" i="13"/>
  <c r="H28" i="13" s="1"/>
  <c r="G27" i="13"/>
  <c r="H27" i="13" s="1"/>
  <c r="G26" i="13"/>
  <c r="H26" i="13" s="1"/>
  <c r="G25" i="13"/>
  <c r="H25" i="13" s="1"/>
  <c r="G24" i="13"/>
  <c r="H24" i="13" s="1"/>
  <c r="G23" i="13"/>
  <c r="H23" i="13" s="1"/>
  <c r="G22" i="13"/>
  <c r="H22" i="13" s="1"/>
  <c r="G21" i="13"/>
  <c r="H21" i="13" s="1"/>
  <c r="G20" i="13"/>
  <c r="H20" i="13" s="1"/>
  <c r="G19" i="13"/>
  <c r="H19" i="13" s="1"/>
  <c r="G18" i="13"/>
  <c r="H18" i="13" s="1"/>
  <c r="G17" i="13"/>
  <c r="H17" i="13" s="1"/>
  <c r="G16" i="13"/>
  <c r="H16" i="13" s="1"/>
  <c r="G15" i="13"/>
  <c r="H15" i="13" s="1"/>
  <c r="G14" i="13"/>
  <c r="H14" i="13" s="1"/>
  <c r="G13" i="13"/>
  <c r="H13" i="13" s="1"/>
  <c r="G12" i="13"/>
  <c r="H12" i="13" s="1"/>
  <c r="G11" i="13"/>
  <c r="H11" i="13" s="1"/>
  <c r="G10" i="13"/>
  <c r="H10" i="13" s="1"/>
  <c r="G9" i="13"/>
  <c r="H9" i="13" s="1"/>
  <c r="G8" i="13"/>
  <c r="H8" i="13" s="1"/>
  <c r="G7" i="13"/>
  <c r="H7" i="13" s="1"/>
  <c r="G6" i="13"/>
  <c r="H6" i="13" s="1"/>
  <c r="G5" i="13"/>
  <c r="H5" i="13" s="1"/>
  <c r="G4" i="13"/>
  <c r="H4" i="13" s="1"/>
  <c r="G3" i="13"/>
  <c r="H3" i="13" s="1"/>
  <c r="G2" i="13"/>
  <c r="H2" i="13" s="1"/>
  <c r="G19" i="12"/>
  <c r="H19" i="12" s="1"/>
  <c r="G18" i="12"/>
  <c r="H18" i="12" s="1"/>
  <c r="G17" i="12"/>
  <c r="H17" i="12" s="1"/>
  <c r="G16" i="12"/>
  <c r="H16" i="12" s="1"/>
  <c r="G15" i="12"/>
  <c r="H15" i="12" s="1"/>
  <c r="G14" i="12"/>
  <c r="H14" i="12" s="1"/>
  <c r="G13" i="12"/>
  <c r="H13" i="12" s="1"/>
  <c r="G12" i="12"/>
  <c r="H12" i="12" s="1"/>
  <c r="G11" i="12"/>
  <c r="H11" i="12" s="1"/>
  <c r="G10" i="12"/>
  <c r="H10" i="12" s="1"/>
  <c r="G9" i="12"/>
  <c r="H9" i="12" s="1"/>
  <c r="G8" i="12"/>
  <c r="H8" i="12" s="1"/>
  <c r="G7" i="12"/>
  <c r="H7" i="12" s="1"/>
  <c r="G6" i="12"/>
  <c r="H6" i="12" s="1"/>
  <c r="G5" i="12"/>
  <c r="H5" i="12" s="1"/>
  <c r="G4" i="12"/>
  <c r="H4" i="12" s="1"/>
  <c r="G3" i="12"/>
  <c r="H3" i="12" s="1"/>
  <c r="G2" i="12"/>
  <c r="H2" i="12" s="1"/>
  <c r="G19" i="11"/>
  <c r="H19" i="11" s="1"/>
  <c r="G18" i="11"/>
  <c r="H18" i="11" s="1"/>
  <c r="G17" i="11"/>
  <c r="H17" i="11" s="1"/>
  <c r="G16" i="11"/>
  <c r="H16" i="11" s="1"/>
  <c r="G15" i="11"/>
  <c r="H15" i="11" s="1"/>
  <c r="G14" i="11"/>
  <c r="H14" i="11" s="1"/>
  <c r="G13" i="11"/>
  <c r="H13" i="11" s="1"/>
  <c r="G12" i="11"/>
  <c r="H12" i="11" s="1"/>
  <c r="G11" i="11"/>
  <c r="H11" i="11" s="1"/>
  <c r="G10" i="11"/>
  <c r="H10" i="11" s="1"/>
  <c r="G9" i="11"/>
  <c r="H9" i="11" s="1"/>
  <c r="G8" i="11"/>
  <c r="H8" i="11" s="1"/>
  <c r="G7" i="11"/>
  <c r="H7" i="11" s="1"/>
  <c r="G6" i="11"/>
  <c r="H6" i="11" s="1"/>
  <c r="G5" i="11"/>
  <c r="H5" i="11" s="1"/>
  <c r="G4" i="11"/>
  <c r="H4" i="11" s="1"/>
  <c r="G3" i="11"/>
  <c r="H3" i="11" s="1"/>
  <c r="G2" i="11"/>
  <c r="H2" i="11" s="1"/>
  <c r="G37" i="10"/>
  <c r="H37" i="10" s="1"/>
  <c r="G36" i="10"/>
  <c r="H36" i="10" s="1"/>
  <c r="G35" i="10"/>
  <c r="H35" i="10" s="1"/>
  <c r="G34" i="10"/>
  <c r="H34" i="10" s="1"/>
  <c r="G33" i="10"/>
  <c r="H33" i="10" s="1"/>
  <c r="G32" i="10"/>
  <c r="H32" i="10" s="1"/>
  <c r="G31" i="10"/>
  <c r="H31" i="10" s="1"/>
  <c r="G30" i="10"/>
  <c r="H30" i="10" s="1"/>
  <c r="G29" i="10"/>
  <c r="H29" i="10" s="1"/>
  <c r="G28" i="10"/>
  <c r="H28" i="10" s="1"/>
  <c r="G27" i="10"/>
  <c r="H27" i="10" s="1"/>
  <c r="G26" i="10"/>
  <c r="H26" i="10" s="1"/>
  <c r="G25" i="10"/>
  <c r="H25" i="10" s="1"/>
  <c r="G24" i="10"/>
  <c r="H24" i="10" s="1"/>
  <c r="G23" i="10"/>
  <c r="H23" i="10" s="1"/>
  <c r="G22" i="10"/>
  <c r="H22" i="10" s="1"/>
  <c r="G21" i="10"/>
  <c r="H21" i="10" s="1"/>
  <c r="G20" i="10"/>
  <c r="H20" i="10" s="1"/>
  <c r="G19" i="10"/>
  <c r="H19" i="10" s="1"/>
  <c r="G18" i="10"/>
  <c r="H18" i="10" s="1"/>
  <c r="G17" i="10"/>
  <c r="H17" i="10" s="1"/>
  <c r="G16" i="10"/>
  <c r="H16" i="10" s="1"/>
  <c r="G15" i="10"/>
  <c r="H15" i="10" s="1"/>
  <c r="G14" i="10"/>
  <c r="H14" i="10" s="1"/>
  <c r="G13" i="10"/>
  <c r="H13" i="10" s="1"/>
  <c r="G12" i="10"/>
  <c r="H12" i="10" s="1"/>
  <c r="G11" i="10"/>
  <c r="H11" i="10" s="1"/>
  <c r="G10" i="10"/>
  <c r="H10" i="10" s="1"/>
  <c r="G9" i="10"/>
  <c r="H9" i="10" s="1"/>
  <c r="G8" i="10"/>
  <c r="H8" i="10" s="1"/>
  <c r="G7" i="10"/>
  <c r="H7" i="10" s="1"/>
  <c r="G6" i="10"/>
  <c r="H6" i="10" s="1"/>
  <c r="G5" i="10"/>
  <c r="H5" i="10" s="1"/>
  <c r="G4" i="10"/>
  <c r="H4" i="10" s="1"/>
  <c r="G3" i="10"/>
  <c r="H3" i="10" s="1"/>
  <c r="G2" i="10"/>
  <c r="H2" i="10" s="1"/>
  <c r="G37" i="9"/>
  <c r="H37" i="9" s="1"/>
  <c r="G36" i="9"/>
  <c r="H36" i="9" s="1"/>
  <c r="G35" i="9"/>
  <c r="H35" i="9" s="1"/>
  <c r="G34" i="9"/>
  <c r="H34" i="9" s="1"/>
  <c r="G33" i="9"/>
  <c r="H33" i="9" s="1"/>
  <c r="G32" i="9"/>
  <c r="H32" i="9" s="1"/>
  <c r="G31" i="9"/>
  <c r="H31" i="9" s="1"/>
  <c r="G30" i="9"/>
  <c r="H30" i="9" s="1"/>
  <c r="G29" i="9"/>
  <c r="H29" i="9" s="1"/>
  <c r="G28" i="9"/>
  <c r="H28" i="9" s="1"/>
  <c r="G27" i="9"/>
  <c r="H27" i="9" s="1"/>
  <c r="G26" i="9"/>
  <c r="H26" i="9" s="1"/>
  <c r="G25" i="9"/>
  <c r="H25" i="9" s="1"/>
  <c r="G24" i="9"/>
  <c r="H24" i="9" s="1"/>
  <c r="G23" i="9"/>
  <c r="H23" i="9" s="1"/>
  <c r="G22" i="9"/>
  <c r="H22" i="9" s="1"/>
  <c r="G21" i="9"/>
  <c r="H21" i="9" s="1"/>
  <c r="G20" i="9"/>
  <c r="H20" i="9" s="1"/>
  <c r="G19" i="9"/>
  <c r="H19" i="9" s="1"/>
  <c r="G18" i="9"/>
  <c r="H18" i="9" s="1"/>
  <c r="G17" i="9"/>
  <c r="H17" i="9" s="1"/>
  <c r="G16" i="9"/>
  <c r="H16" i="9" s="1"/>
  <c r="G15" i="9"/>
  <c r="H15" i="9" s="1"/>
  <c r="G14" i="9"/>
  <c r="H14" i="9" s="1"/>
  <c r="G13" i="9"/>
  <c r="H13" i="9" s="1"/>
  <c r="G12" i="9"/>
  <c r="H12" i="9" s="1"/>
  <c r="G11" i="9"/>
  <c r="H11" i="9" s="1"/>
  <c r="G10" i="9"/>
  <c r="H10" i="9" s="1"/>
  <c r="G9" i="9"/>
  <c r="H9" i="9" s="1"/>
  <c r="G8" i="9"/>
  <c r="H8" i="9" s="1"/>
  <c r="G7" i="9"/>
  <c r="H7" i="9" s="1"/>
  <c r="G6" i="9"/>
  <c r="H6" i="9" s="1"/>
  <c r="G5" i="9"/>
  <c r="H5" i="9" s="1"/>
  <c r="G4" i="9"/>
  <c r="H4" i="9" s="1"/>
  <c r="G3" i="9"/>
  <c r="H3" i="9" s="1"/>
  <c r="G2" i="9"/>
  <c r="H2" i="9" s="1"/>
  <c r="G7" i="8"/>
  <c r="H7" i="8" s="1"/>
  <c r="G6" i="8"/>
  <c r="H6" i="8" s="1"/>
  <c r="G5" i="8"/>
  <c r="H5" i="8" s="1"/>
  <c r="G4" i="8"/>
  <c r="H4" i="8" s="1"/>
  <c r="G3" i="8"/>
  <c r="H3" i="8" s="1"/>
  <c r="G2" i="8"/>
  <c r="H2" i="8" s="1"/>
  <c r="G13" i="7"/>
  <c r="G12" i="7"/>
  <c r="G11" i="7"/>
  <c r="G10" i="7"/>
  <c r="G9" i="7"/>
  <c r="G8" i="7"/>
  <c r="G7" i="7"/>
  <c r="G6" i="7"/>
  <c r="G5" i="7"/>
  <c r="G4" i="7"/>
  <c r="G3" i="7"/>
  <c r="G2" i="7"/>
  <c r="H2" i="7" s="1"/>
  <c r="G19" i="6"/>
  <c r="H19" i="6" s="1"/>
  <c r="G18" i="6"/>
  <c r="H18" i="6" s="1"/>
  <c r="G17" i="6"/>
  <c r="H17" i="6" s="1"/>
  <c r="G16" i="6"/>
  <c r="H16" i="6" s="1"/>
  <c r="G15" i="6"/>
  <c r="H15" i="6" s="1"/>
  <c r="G14" i="6"/>
  <c r="H14" i="6" s="1"/>
  <c r="G13" i="6"/>
  <c r="H13" i="6" s="1"/>
  <c r="G12" i="6"/>
  <c r="H12" i="6" s="1"/>
  <c r="G11" i="6"/>
  <c r="H11" i="6" s="1"/>
  <c r="G10" i="6"/>
  <c r="H10" i="6" s="1"/>
  <c r="G9" i="6"/>
  <c r="H9" i="6" s="1"/>
  <c r="G8" i="6"/>
  <c r="H8" i="6" s="1"/>
  <c r="G7" i="6"/>
  <c r="H7" i="6" s="1"/>
  <c r="G6" i="6"/>
  <c r="H6" i="6" s="1"/>
  <c r="G5" i="6"/>
  <c r="H5" i="6" s="1"/>
  <c r="G4" i="6"/>
  <c r="H4" i="6" s="1"/>
  <c r="G3" i="6"/>
  <c r="H3" i="6" s="1"/>
  <c r="G2" i="6"/>
  <c r="H2" i="6" s="1"/>
  <c r="G37" i="5"/>
  <c r="H37"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G18" i="5"/>
  <c r="H18" i="5" s="1"/>
  <c r="G17" i="5"/>
  <c r="H17" i="5" s="1"/>
  <c r="G16" i="5"/>
  <c r="H16" i="5" s="1"/>
  <c r="G15" i="5"/>
  <c r="H15" i="5" s="1"/>
  <c r="G14" i="5"/>
  <c r="H14" i="5" s="1"/>
  <c r="G13" i="5"/>
  <c r="H13" i="5" s="1"/>
  <c r="G12" i="5"/>
  <c r="H12" i="5" s="1"/>
  <c r="G11" i="5"/>
  <c r="H11" i="5" s="1"/>
  <c r="G10" i="5"/>
  <c r="H10" i="5" s="1"/>
  <c r="G9" i="5"/>
  <c r="H9" i="5" s="1"/>
  <c r="G8" i="5"/>
  <c r="H8" i="5" s="1"/>
  <c r="G7" i="5"/>
  <c r="H7" i="5" s="1"/>
  <c r="G6" i="5"/>
  <c r="H6" i="5" s="1"/>
  <c r="G5" i="5"/>
  <c r="H5" i="5" s="1"/>
  <c r="G4" i="5"/>
  <c r="H4" i="5" s="1"/>
  <c r="G3" i="5"/>
  <c r="H3" i="5" s="1"/>
  <c r="G2" i="5"/>
  <c r="H2" i="5" s="1"/>
  <c r="G19" i="4"/>
  <c r="H19" i="4" s="1"/>
  <c r="G18" i="4"/>
  <c r="H18" i="4" s="1"/>
  <c r="G17" i="4"/>
  <c r="H17" i="4" s="1"/>
  <c r="G16" i="4"/>
  <c r="H16" i="4" s="1"/>
  <c r="G15" i="4"/>
  <c r="H15" i="4" s="1"/>
  <c r="G14" i="4"/>
  <c r="H14" i="4" s="1"/>
  <c r="G13" i="4"/>
  <c r="H13" i="4" s="1"/>
  <c r="G12" i="4"/>
  <c r="H12" i="4" s="1"/>
  <c r="G11" i="4"/>
  <c r="H11" i="4" s="1"/>
  <c r="G10" i="4"/>
  <c r="H10" i="4" s="1"/>
  <c r="G9" i="4"/>
  <c r="H9" i="4" s="1"/>
  <c r="G8" i="4"/>
  <c r="H8" i="4" s="1"/>
  <c r="G7" i="4"/>
  <c r="H7" i="4" s="1"/>
  <c r="G6" i="4"/>
  <c r="H6" i="4" s="1"/>
  <c r="G5" i="4"/>
  <c r="H5" i="4" s="1"/>
  <c r="G4" i="4"/>
  <c r="H4" i="4" s="1"/>
  <c r="G3" i="4"/>
  <c r="H3" i="4" s="1"/>
  <c r="G2" i="4"/>
  <c r="H2" i="4" s="1"/>
  <c r="G55" i="3"/>
  <c r="H55" i="3" s="1"/>
  <c r="G54" i="3"/>
  <c r="H54" i="3" s="1"/>
  <c r="G53" i="3"/>
  <c r="H53" i="3" s="1"/>
  <c r="G52" i="3"/>
  <c r="H52" i="3" s="1"/>
  <c r="G51" i="3"/>
  <c r="H51" i="3" s="1"/>
  <c r="G50" i="3"/>
  <c r="H50" i="3" s="1"/>
  <c r="G49" i="3"/>
  <c r="H49" i="3" s="1"/>
  <c r="G48" i="3"/>
  <c r="H48" i="3" s="1"/>
  <c r="G47" i="3"/>
  <c r="H47" i="3" s="1"/>
  <c r="G46" i="3"/>
  <c r="H46" i="3" s="1"/>
  <c r="G45" i="3"/>
  <c r="H45" i="3" s="1"/>
  <c r="G44" i="3"/>
  <c r="H44" i="3" s="1"/>
  <c r="G43" i="3"/>
  <c r="H43" i="3" s="1"/>
  <c r="G42" i="3"/>
  <c r="H42" i="3" s="1"/>
  <c r="G41" i="3"/>
  <c r="H41" i="3" s="1"/>
  <c r="G40" i="3"/>
  <c r="H40" i="3" s="1"/>
  <c r="G39" i="3"/>
  <c r="H39" i="3" s="1"/>
  <c r="G38" i="3"/>
  <c r="H38" i="3" s="1"/>
  <c r="G37" i="3"/>
  <c r="H37" i="3" s="1"/>
  <c r="G36" i="3"/>
  <c r="H36" i="3" s="1"/>
  <c r="G35" i="3"/>
  <c r="H35" i="3" s="1"/>
  <c r="G34" i="3"/>
  <c r="H34" i="3" s="1"/>
  <c r="G33" i="3"/>
  <c r="H33" i="3" s="1"/>
  <c r="G32" i="3"/>
  <c r="H32" i="3" s="1"/>
  <c r="G31" i="3"/>
  <c r="H31" i="3" s="1"/>
  <c r="G30" i="3"/>
  <c r="H30" i="3" s="1"/>
  <c r="G29" i="3"/>
  <c r="H29" i="3" s="1"/>
  <c r="G28" i="3"/>
  <c r="H28" i="3" s="1"/>
  <c r="G27" i="3"/>
  <c r="H27" i="3" s="1"/>
  <c r="G26" i="3"/>
  <c r="H26" i="3" s="1"/>
  <c r="G25" i="3"/>
  <c r="H25" i="3" s="1"/>
  <c r="G24" i="3"/>
  <c r="H24" i="3" s="1"/>
  <c r="G23" i="3"/>
  <c r="H23" i="3" s="1"/>
  <c r="G22" i="3"/>
  <c r="H22" i="3" s="1"/>
  <c r="G21" i="3"/>
  <c r="H21" i="3" s="1"/>
  <c r="G20" i="3"/>
  <c r="H20" i="3" s="1"/>
  <c r="G19" i="3"/>
  <c r="H19" i="3" s="1"/>
  <c r="G18" i="3"/>
  <c r="H18" i="3" s="1"/>
  <c r="G17" i="3"/>
  <c r="H17" i="3" s="1"/>
  <c r="G16" i="3"/>
  <c r="H16" i="3" s="1"/>
  <c r="G15" i="3"/>
  <c r="H15" i="3" s="1"/>
  <c r="G14" i="3"/>
  <c r="H14" i="3" s="1"/>
  <c r="G13" i="3"/>
  <c r="H13" i="3" s="1"/>
  <c r="G12" i="3"/>
  <c r="H12" i="3" s="1"/>
  <c r="G11" i="3"/>
  <c r="H11" i="3" s="1"/>
  <c r="G10" i="3"/>
  <c r="H10" i="3" s="1"/>
  <c r="G9" i="3"/>
  <c r="H9" i="3" s="1"/>
  <c r="G8" i="3"/>
  <c r="H8" i="3" s="1"/>
  <c r="G7" i="3"/>
  <c r="H7" i="3" s="1"/>
  <c r="G6" i="3"/>
  <c r="H6" i="3" s="1"/>
  <c r="G5" i="3"/>
  <c r="H5" i="3" s="1"/>
  <c r="G4" i="3"/>
  <c r="H4" i="3" s="1"/>
  <c r="G3" i="3"/>
  <c r="H3" i="3" s="1"/>
  <c r="G2" i="3"/>
  <c r="H2" i="3" s="1"/>
  <c r="I6" i="7" l="1"/>
  <c r="H6" i="7"/>
  <c r="I26" i="14"/>
  <c r="H26" i="14"/>
  <c r="I8" i="7"/>
  <c r="H8" i="7"/>
  <c r="I9" i="7"/>
  <c r="H9" i="7"/>
  <c r="I7" i="7"/>
  <c r="H7" i="7"/>
  <c r="I10" i="7"/>
  <c r="H10" i="7"/>
  <c r="I3" i="7"/>
  <c r="H3" i="7"/>
  <c r="I11" i="7"/>
  <c r="H11" i="7"/>
  <c r="I4" i="7"/>
  <c r="H4" i="7"/>
  <c r="I12" i="7"/>
  <c r="H12" i="7"/>
  <c r="I5" i="7"/>
  <c r="H5" i="7"/>
  <c r="I13" i="7"/>
  <c r="H13" i="7"/>
  <c r="I4" i="26"/>
  <c r="K4" i="26"/>
  <c r="J4" i="26"/>
  <c r="I16" i="26"/>
  <c r="K16" i="26"/>
  <c r="J16" i="26"/>
  <c r="I5" i="26"/>
  <c r="J5" i="26"/>
  <c r="K5" i="26"/>
  <c r="I9" i="26"/>
  <c r="J9" i="26"/>
  <c r="K9" i="26"/>
  <c r="I13" i="26"/>
  <c r="K13" i="26"/>
  <c r="J13" i="26"/>
  <c r="I17" i="26"/>
  <c r="K17" i="26"/>
  <c r="J17" i="26"/>
  <c r="I8" i="26"/>
  <c r="K8" i="26"/>
  <c r="J8" i="26"/>
  <c r="I2" i="26"/>
  <c r="J2" i="26"/>
  <c r="K2" i="26"/>
  <c r="I6" i="26"/>
  <c r="J6" i="26"/>
  <c r="K6" i="26"/>
  <c r="I10" i="26"/>
  <c r="J10" i="26"/>
  <c r="K10" i="26"/>
  <c r="I14" i="26"/>
  <c r="J14" i="26"/>
  <c r="K14" i="26"/>
  <c r="I18" i="26"/>
  <c r="J18" i="26"/>
  <c r="K18" i="26"/>
  <c r="I12" i="26"/>
  <c r="K12" i="26"/>
  <c r="J12" i="26"/>
  <c r="I3" i="26"/>
  <c r="K3" i="26"/>
  <c r="J3" i="26"/>
  <c r="I7" i="26"/>
  <c r="K7" i="26"/>
  <c r="J7" i="26"/>
  <c r="I11" i="26"/>
  <c r="K11" i="26"/>
  <c r="J11" i="26"/>
  <c r="I15" i="26"/>
  <c r="K15" i="26"/>
  <c r="J15" i="26"/>
  <c r="I19" i="26"/>
  <c r="K19" i="26"/>
  <c r="J19" i="26"/>
  <c r="I6" i="25"/>
  <c r="K6" i="25"/>
  <c r="J6" i="25"/>
  <c r="I5" i="24"/>
  <c r="J5" i="24"/>
  <c r="K5" i="24"/>
  <c r="I9" i="24"/>
  <c r="J9" i="24"/>
  <c r="K9" i="24"/>
  <c r="I13" i="24"/>
  <c r="J13" i="24"/>
  <c r="K13" i="24"/>
  <c r="I17" i="24"/>
  <c r="J17" i="24"/>
  <c r="K17" i="24"/>
  <c r="I8" i="24"/>
  <c r="K8" i="24"/>
  <c r="J8" i="24"/>
  <c r="I16" i="24"/>
  <c r="K16" i="24"/>
  <c r="J16" i="24"/>
  <c r="I2" i="24"/>
  <c r="K2" i="24"/>
  <c r="J2" i="24"/>
  <c r="I6" i="24"/>
  <c r="K6" i="24"/>
  <c r="J6" i="24"/>
  <c r="I10" i="24"/>
  <c r="K10" i="24"/>
  <c r="J10" i="24"/>
  <c r="I14" i="24"/>
  <c r="K14" i="24"/>
  <c r="J14" i="24"/>
  <c r="I18" i="24"/>
  <c r="K18" i="24"/>
  <c r="J18" i="24"/>
  <c r="I4" i="24"/>
  <c r="J4" i="24"/>
  <c r="K4" i="24"/>
  <c r="I12" i="24"/>
  <c r="K12" i="24"/>
  <c r="J12" i="24"/>
  <c r="I3" i="24"/>
  <c r="J3" i="24"/>
  <c r="K3" i="24"/>
  <c r="I7" i="24"/>
  <c r="K7" i="24"/>
  <c r="J7" i="24"/>
  <c r="I11" i="24"/>
  <c r="K11" i="24"/>
  <c r="J11" i="24"/>
  <c r="I15" i="24"/>
  <c r="K15" i="24"/>
  <c r="J15" i="24"/>
  <c r="I19" i="24"/>
  <c r="K19" i="24"/>
  <c r="J19" i="24"/>
  <c r="I8" i="23"/>
  <c r="K8" i="23"/>
  <c r="J8" i="23"/>
  <c r="I5" i="23"/>
  <c r="K5" i="23"/>
  <c r="J5" i="23"/>
  <c r="I9" i="23"/>
  <c r="K9" i="23"/>
  <c r="J9" i="23"/>
  <c r="I13" i="23"/>
  <c r="K13" i="23"/>
  <c r="J13" i="23"/>
  <c r="I17" i="23"/>
  <c r="K17" i="23"/>
  <c r="J17" i="23"/>
  <c r="I4" i="23"/>
  <c r="K4" i="23"/>
  <c r="J4" i="23"/>
  <c r="I16" i="23"/>
  <c r="K16" i="23"/>
  <c r="J16" i="23"/>
  <c r="I2" i="23"/>
  <c r="K2" i="23"/>
  <c r="J2" i="23"/>
  <c r="I6" i="23"/>
  <c r="J6" i="23"/>
  <c r="K6" i="23"/>
  <c r="I10" i="23"/>
  <c r="J10" i="23"/>
  <c r="K10" i="23"/>
  <c r="I14" i="23"/>
  <c r="K14" i="23"/>
  <c r="J14" i="23"/>
  <c r="I18" i="23"/>
  <c r="J18" i="23"/>
  <c r="K18" i="23"/>
  <c r="I12" i="23"/>
  <c r="K12" i="23"/>
  <c r="J12" i="23"/>
  <c r="I3" i="23"/>
  <c r="J3" i="23"/>
  <c r="K3" i="23"/>
  <c r="I7" i="23"/>
  <c r="J7" i="23"/>
  <c r="K7" i="23"/>
  <c r="I11" i="23"/>
  <c r="J11" i="23"/>
  <c r="K11" i="23"/>
  <c r="I15" i="23"/>
  <c r="J15" i="23"/>
  <c r="K15" i="23"/>
  <c r="I19" i="23"/>
  <c r="J19" i="23"/>
  <c r="K19" i="23"/>
  <c r="I12" i="21"/>
  <c r="K12" i="21"/>
  <c r="J12" i="21"/>
  <c r="I13" i="21"/>
  <c r="J13" i="21"/>
  <c r="K13" i="21"/>
  <c r="I10" i="21"/>
  <c r="K10" i="21"/>
  <c r="J10" i="21"/>
  <c r="I14" i="21"/>
  <c r="K14" i="21"/>
  <c r="J14" i="21"/>
  <c r="I18" i="21"/>
  <c r="K18" i="21"/>
  <c r="J18" i="21"/>
  <c r="I8" i="21"/>
  <c r="K8" i="21"/>
  <c r="J8" i="21"/>
  <c r="I16" i="21"/>
  <c r="K16" i="21"/>
  <c r="J16" i="21"/>
  <c r="I9" i="21"/>
  <c r="J9" i="21"/>
  <c r="K9" i="21"/>
  <c r="I17" i="21"/>
  <c r="J17" i="21"/>
  <c r="K17" i="21"/>
  <c r="I11" i="21"/>
  <c r="J11" i="21"/>
  <c r="K11" i="21"/>
  <c r="I15" i="21"/>
  <c r="J15" i="21"/>
  <c r="K15" i="21"/>
  <c r="I19" i="21"/>
  <c r="J19" i="21"/>
  <c r="K19" i="21"/>
  <c r="I17" i="20"/>
  <c r="J17" i="20"/>
  <c r="K17" i="20"/>
  <c r="I4" i="20"/>
  <c r="J4" i="20"/>
  <c r="K4" i="20"/>
  <c r="I12" i="20"/>
  <c r="K12" i="20"/>
  <c r="J12" i="20"/>
  <c r="I13" i="20"/>
  <c r="J13" i="20"/>
  <c r="K13" i="20"/>
  <c r="I2" i="20"/>
  <c r="J2" i="20"/>
  <c r="K2" i="20"/>
  <c r="I6" i="20"/>
  <c r="J6" i="20"/>
  <c r="K6" i="20"/>
  <c r="I10" i="20"/>
  <c r="J10" i="20"/>
  <c r="K10" i="20"/>
  <c r="I14" i="20"/>
  <c r="J14" i="20"/>
  <c r="K14" i="20"/>
  <c r="I18" i="20"/>
  <c r="J18" i="20"/>
  <c r="K18" i="20"/>
  <c r="I8" i="20"/>
  <c r="K8" i="20"/>
  <c r="J8" i="20"/>
  <c r="I16" i="20"/>
  <c r="K16" i="20"/>
  <c r="J16" i="20"/>
  <c r="I5" i="20"/>
  <c r="J5" i="20"/>
  <c r="K5" i="20"/>
  <c r="I9" i="20"/>
  <c r="J9" i="20"/>
  <c r="K9" i="20"/>
  <c r="I3" i="20"/>
  <c r="K3" i="20"/>
  <c r="J3" i="20"/>
  <c r="I7" i="20"/>
  <c r="K7" i="20"/>
  <c r="J7" i="20"/>
  <c r="I11" i="20"/>
  <c r="K11" i="20"/>
  <c r="J11" i="20"/>
  <c r="I15" i="20"/>
  <c r="K15" i="20"/>
  <c r="J15" i="20"/>
  <c r="I19" i="20"/>
  <c r="K19" i="20"/>
  <c r="J19" i="20"/>
  <c r="I2" i="19"/>
  <c r="J2" i="19"/>
  <c r="K2" i="19"/>
  <c r="I14" i="19"/>
  <c r="J14" i="19"/>
  <c r="K14" i="19"/>
  <c r="I22" i="19"/>
  <c r="J22" i="19"/>
  <c r="K22" i="19"/>
  <c r="I30" i="19"/>
  <c r="J30" i="19"/>
  <c r="K30" i="19"/>
  <c r="I3" i="19"/>
  <c r="K3" i="19"/>
  <c r="J3" i="19"/>
  <c r="I7" i="19"/>
  <c r="K7" i="19"/>
  <c r="J7" i="19"/>
  <c r="I11" i="19"/>
  <c r="K11" i="19"/>
  <c r="J11" i="19"/>
  <c r="I15" i="19"/>
  <c r="K15" i="19"/>
  <c r="J15" i="19"/>
  <c r="I19" i="19"/>
  <c r="K19" i="19"/>
  <c r="J19" i="19"/>
  <c r="I23" i="19"/>
  <c r="K23" i="19"/>
  <c r="J23" i="19"/>
  <c r="I27" i="19"/>
  <c r="K27" i="19"/>
  <c r="J27" i="19"/>
  <c r="I31" i="19"/>
  <c r="K31" i="19"/>
  <c r="J31" i="19"/>
  <c r="I35" i="19"/>
  <c r="K35" i="19"/>
  <c r="J35" i="19"/>
  <c r="I6" i="19"/>
  <c r="J6" i="19"/>
  <c r="K6" i="19"/>
  <c r="I18" i="19"/>
  <c r="J18" i="19"/>
  <c r="K18" i="19"/>
  <c r="I26" i="19"/>
  <c r="J26" i="19"/>
  <c r="K26" i="19"/>
  <c r="I34" i="19"/>
  <c r="J34" i="19"/>
  <c r="K34" i="19"/>
  <c r="I4" i="19"/>
  <c r="K4" i="19"/>
  <c r="J4" i="19"/>
  <c r="I8" i="19"/>
  <c r="K8" i="19"/>
  <c r="J8" i="19"/>
  <c r="I12" i="19"/>
  <c r="K12" i="19"/>
  <c r="J12" i="19"/>
  <c r="I16" i="19"/>
  <c r="K16" i="19"/>
  <c r="J16" i="19"/>
  <c r="I20" i="19"/>
  <c r="K20" i="19"/>
  <c r="J20" i="19"/>
  <c r="I24" i="19"/>
  <c r="K24" i="19"/>
  <c r="J24" i="19"/>
  <c r="I28" i="19"/>
  <c r="K28" i="19"/>
  <c r="J28" i="19"/>
  <c r="I32" i="19"/>
  <c r="K32" i="19"/>
  <c r="J32" i="19"/>
  <c r="I36" i="19"/>
  <c r="K36" i="19"/>
  <c r="J36" i="19"/>
  <c r="I10" i="19"/>
  <c r="J10" i="19"/>
  <c r="K10" i="19"/>
  <c r="I5" i="19"/>
  <c r="J5" i="19"/>
  <c r="K5" i="19"/>
  <c r="I9" i="19"/>
  <c r="J9" i="19"/>
  <c r="K9" i="19"/>
  <c r="I13" i="19"/>
  <c r="J13" i="19"/>
  <c r="K13" i="19"/>
  <c r="I17" i="19"/>
  <c r="K17" i="19"/>
  <c r="J17" i="19"/>
  <c r="I21" i="19"/>
  <c r="K21" i="19"/>
  <c r="J21" i="19"/>
  <c r="I25" i="19"/>
  <c r="J25" i="19"/>
  <c r="K25" i="19"/>
  <c r="I29" i="19"/>
  <c r="K29" i="19"/>
  <c r="J29" i="19"/>
  <c r="I33" i="19"/>
  <c r="J33" i="19"/>
  <c r="K33" i="19"/>
  <c r="I37" i="19"/>
  <c r="K37" i="19"/>
  <c r="J37" i="19"/>
  <c r="I4" i="16"/>
  <c r="J4" i="16"/>
  <c r="K4" i="16"/>
  <c r="I8" i="16"/>
  <c r="J8" i="16"/>
  <c r="K8" i="16"/>
  <c r="I12" i="16"/>
  <c r="J12" i="16"/>
  <c r="K12" i="16"/>
  <c r="I16" i="16"/>
  <c r="J16" i="16"/>
  <c r="K16" i="16"/>
  <c r="I20" i="16"/>
  <c r="K20" i="16"/>
  <c r="J20" i="16"/>
  <c r="I24" i="16"/>
  <c r="K24" i="16"/>
  <c r="J24" i="16"/>
  <c r="I28" i="16"/>
  <c r="K28" i="16"/>
  <c r="J28" i="16"/>
  <c r="I32" i="16"/>
  <c r="K32" i="16"/>
  <c r="J32" i="16"/>
  <c r="I36" i="16"/>
  <c r="K36" i="16"/>
  <c r="J36" i="16"/>
  <c r="I40" i="16"/>
  <c r="K40" i="16"/>
  <c r="J40" i="16"/>
  <c r="I44" i="16"/>
  <c r="K44" i="16"/>
  <c r="J44" i="16"/>
  <c r="I48" i="16"/>
  <c r="K48" i="16"/>
  <c r="J48" i="16"/>
  <c r="I52" i="16"/>
  <c r="K52" i="16"/>
  <c r="J52" i="16"/>
  <c r="I5" i="16"/>
  <c r="K5" i="16"/>
  <c r="J5" i="16"/>
  <c r="I9" i="16"/>
  <c r="K9" i="16"/>
  <c r="J9" i="16"/>
  <c r="I13" i="16"/>
  <c r="J13" i="16"/>
  <c r="K13" i="16"/>
  <c r="I17" i="16"/>
  <c r="K17" i="16"/>
  <c r="J17" i="16"/>
  <c r="I21" i="16"/>
  <c r="K21" i="16"/>
  <c r="J21" i="16"/>
  <c r="I25" i="16"/>
  <c r="K25" i="16"/>
  <c r="J25" i="16"/>
  <c r="I29" i="16"/>
  <c r="J29" i="16"/>
  <c r="K29" i="16"/>
  <c r="I33" i="16"/>
  <c r="K33" i="16"/>
  <c r="J33" i="16"/>
  <c r="I37" i="16"/>
  <c r="K37" i="16"/>
  <c r="J37" i="16"/>
  <c r="I41" i="16"/>
  <c r="K41" i="16"/>
  <c r="J41" i="16"/>
  <c r="I45" i="16"/>
  <c r="K45" i="16"/>
  <c r="J45" i="16"/>
  <c r="I49" i="16"/>
  <c r="K49" i="16"/>
  <c r="J49" i="16"/>
  <c r="I53" i="16"/>
  <c r="K53" i="16"/>
  <c r="J53" i="16"/>
  <c r="I2" i="16"/>
  <c r="J2" i="16"/>
  <c r="K2" i="16"/>
  <c r="I6" i="16"/>
  <c r="J6" i="16"/>
  <c r="K6" i="16"/>
  <c r="I10" i="16"/>
  <c r="J10" i="16"/>
  <c r="K10" i="16"/>
  <c r="I14" i="16"/>
  <c r="J14" i="16"/>
  <c r="K14" i="16"/>
  <c r="I18" i="16"/>
  <c r="J18" i="16"/>
  <c r="K18" i="16"/>
  <c r="I22" i="16"/>
  <c r="J22" i="16"/>
  <c r="K22" i="16"/>
  <c r="I26" i="16"/>
  <c r="J26" i="16"/>
  <c r="K26" i="16"/>
  <c r="I30" i="16"/>
  <c r="J30" i="16"/>
  <c r="K30" i="16"/>
  <c r="I34" i="16"/>
  <c r="J34" i="16"/>
  <c r="K34" i="16"/>
  <c r="I38" i="16"/>
  <c r="J38" i="16"/>
  <c r="K38" i="16"/>
  <c r="I42" i="16"/>
  <c r="J42" i="16"/>
  <c r="K42" i="16"/>
  <c r="I46" i="16"/>
  <c r="J46" i="16"/>
  <c r="K46" i="16"/>
  <c r="I50" i="16"/>
  <c r="J50" i="16"/>
  <c r="K50" i="16"/>
  <c r="I54" i="16"/>
  <c r="J54" i="16"/>
  <c r="K54" i="16"/>
  <c r="I3" i="16"/>
  <c r="K3" i="16"/>
  <c r="J3" i="16"/>
  <c r="I7" i="16"/>
  <c r="K7" i="16"/>
  <c r="J7" i="16"/>
  <c r="I11" i="16"/>
  <c r="K11" i="16"/>
  <c r="J11" i="16"/>
  <c r="I15" i="16"/>
  <c r="K15" i="16"/>
  <c r="J15" i="16"/>
  <c r="I19" i="16"/>
  <c r="K19" i="16"/>
  <c r="J19" i="16"/>
  <c r="I23" i="16"/>
  <c r="K23" i="16"/>
  <c r="J23" i="16"/>
  <c r="I27" i="16"/>
  <c r="K27" i="16"/>
  <c r="J27" i="16"/>
  <c r="I31" i="16"/>
  <c r="K31" i="16"/>
  <c r="J31" i="16"/>
  <c r="I35" i="16"/>
  <c r="K35" i="16"/>
  <c r="J35" i="16"/>
  <c r="I39" i="16"/>
  <c r="K39" i="16"/>
  <c r="J39" i="16"/>
  <c r="I43" i="16"/>
  <c r="K43" i="16"/>
  <c r="J43" i="16"/>
  <c r="I47" i="16"/>
  <c r="K47" i="16"/>
  <c r="J47" i="16"/>
  <c r="I51" i="16"/>
  <c r="K51" i="16"/>
  <c r="J51" i="16"/>
  <c r="I55" i="16"/>
  <c r="K55" i="16"/>
  <c r="J55" i="16"/>
  <c r="I2" i="15"/>
  <c r="J2" i="15"/>
  <c r="K2" i="15"/>
  <c r="I6" i="15"/>
  <c r="J6" i="15"/>
  <c r="K6" i="15"/>
  <c r="I3" i="15"/>
  <c r="K3" i="15"/>
  <c r="J3" i="15"/>
  <c r="I17" i="15"/>
  <c r="K17" i="15"/>
  <c r="J17" i="15"/>
  <c r="I4" i="15"/>
  <c r="K4" i="15"/>
  <c r="J4" i="15"/>
  <c r="I18" i="15"/>
  <c r="K18" i="15"/>
  <c r="J18" i="15"/>
  <c r="I16" i="15"/>
  <c r="J16" i="15"/>
  <c r="K16" i="15"/>
  <c r="I5" i="15"/>
  <c r="K5" i="15"/>
  <c r="J5" i="15"/>
  <c r="I15" i="15"/>
  <c r="K15" i="15"/>
  <c r="J15" i="15"/>
  <c r="I19" i="15"/>
  <c r="K19" i="15"/>
  <c r="J19" i="15"/>
  <c r="I54" i="13"/>
  <c r="K54" i="13"/>
  <c r="J54" i="13"/>
  <c r="I3" i="13"/>
  <c r="J3" i="13"/>
  <c r="K3" i="13"/>
  <c r="I7" i="13"/>
  <c r="K7" i="13"/>
  <c r="J7" i="13"/>
  <c r="I11" i="13"/>
  <c r="K11" i="13"/>
  <c r="J11" i="13"/>
  <c r="I15" i="13"/>
  <c r="J15" i="13"/>
  <c r="K15" i="13"/>
  <c r="I19" i="13"/>
  <c r="J19" i="13"/>
  <c r="K19" i="13"/>
  <c r="I23" i="13"/>
  <c r="J23" i="13"/>
  <c r="K23" i="13"/>
  <c r="I27" i="13"/>
  <c r="J27" i="13"/>
  <c r="K27" i="13"/>
  <c r="I31" i="13"/>
  <c r="J31" i="13"/>
  <c r="K31" i="13"/>
  <c r="I35" i="13"/>
  <c r="K35" i="13"/>
  <c r="J35" i="13"/>
  <c r="I39" i="13"/>
  <c r="K39" i="13"/>
  <c r="J39" i="13"/>
  <c r="I43" i="13"/>
  <c r="J43" i="13"/>
  <c r="K43" i="13"/>
  <c r="I47" i="13"/>
  <c r="K47" i="13"/>
  <c r="J47" i="13"/>
  <c r="I51" i="13"/>
  <c r="K51" i="13"/>
  <c r="J51" i="13"/>
  <c r="I55" i="13"/>
  <c r="K55" i="13"/>
  <c r="J55" i="13"/>
  <c r="I6" i="13"/>
  <c r="K6" i="13"/>
  <c r="J6" i="13"/>
  <c r="I14" i="13"/>
  <c r="K14" i="13"/>
  <c r="J14" i="13"/>
  <c r="I22" i="13"/>
  <c r="K22" i="13"/>
  <c r="J22" i="13"/>
  <c r="I30" i="13"/>
  <c r="J30" i="13"/>
  <c r="K30" i="13"/>
  <c r="I38" i="13"/>
  <c r="K38" i="13"/>
  <c r="J38" i="13"/>
  <c r="I50" i="13"/>
  <c r="K50" i="13"/>
  <c r="J50" i="13"/>
  <c r="I4" i="13"/>
  <c r="J4" i="13"/>
  <c r="K4" i="13"/>
  <c r="I8" i="13"/>
  <c r="J8" i="13"/>
  <c r="K8" i="13"/>
  <c r="I12" i="13"/>
  <c r="J12" i="13"/>
  <c r="K12" i="13"/>
  <c r="I16" i="13"/>
  <c r="J16" i="13"/>
  <c r="K16" i="13"/>
  <c r="I20" i="13"/>
  <c r="J20" i="13"/>
  <c r="K20" i="13"/>
  <c r="I24" i="13"/>
  <c r="J24" i="13"/>
  <c r="K24" i="13"/>
  <c r="I28" i="13"/>
  <c r="J28" i="13"/>
  <c r="K28" i="13"/>
  <c r="I32" i="13"/>
  <c r="J32" i="13"/>
  <c r="K32" i="13"/>
  <c r="I36" i="13"/>
  <c r="J36" i="13"/>
  <c r="K36" i="13"/>
  <c r="I40" i="13"/>
  <c r="J40" i="13"/>
  <c r="K40" i="13"/>
  <c r="I44" i="13"/>
  <c r="J44" i="13"/>
  <c r="K44" i="13"/>
  <c r="I48" i="13"/>
  <c r="J48" i="13"/>
  <c r="K48" i="13"/>
  <c r="I52" i="13"/>
  <c r="J52" i="13"/>
  <c r="K52" i="13"/>
  <c r="I2" i="13"/>
  <c r="K2" i="13"/>
  <c r="J2" i="13"/>
  <c r="I10" i="13"/>
  <c r="J10" i="13"/>
  <c r="K10" i="13"/>
  <c r="I18" i="13"/>
  <c r="K18" i="13"/>
  <c r="J18" i="13"/>
  <c r="I26" i="13"/>
  <c r="K26" i="13"/>
  <c r="J26" i="13"/>
  <c r="I34" i="13"/>
  <c r="J34" i="13"/>
  <c r="K34" i="13"/>
  <c r="I42" i="13"/>
  <c r="K42" i="13"/>
  <c r="J42" i="13"/>
  <c r="I46" i="13"/>
  <c r="K46" i="13"/>
  <c r="J46" i="13"/>
  <c r="I5" i="13"/>
  <c r="K5" i="13"/>
  <c r="J5" i="13"/>
  <c r="I9" i="13"/>
  <c r="K9" i="13"/>
  <c r="J9" i="13"/>
  <c r="I13" i="13"/>
  <c r="K13" i="13"/>
  <c r="J13" i="13"/>
  <c r="I17" i="13"/>
  <c r="K17" i="13"/>
  <c r="J17" i="13"/>
  <c r="I21" i="13"/>
  <c r="K21" i="13"/>
  <c r="J21" i="13"/>
  <c r="I25" i="13"/>
  <c r="K25" i="13"/>
  <c r="J25" i="13"/>
  <c r="I29" i="13"/>
  <c r="K29" i="13"/>
  <c r="J29" i="13"/>
  <c r="I33" i="13"/>
  <c r="K33" i="13"/>
  <c r="J33" i="13"/>
  <c r="I37" i="13"/>
  <c r="K37" i="13"/>
  <c r="J37" i="13"/>
  <c r="I41" i="13"/>
  <c r="K41" i="13"/>
  <c r="J41" i="13"/>
  <c r="I45" i="13"/>
  <c r="K45" i="13"/>
  <c r="J45" i="13"/>
  <c r="I49" i="13"/>
  <c r="K49" i="13"/>
  <c r="J49" i="13"/>
  <c r="I53" i="13"/>
  <c r="K53" i="13"/>
  <c r="J53" i="13"/>
  <c r="I5" i="12"/>
  <c r="J5" i="12"/>
  <c r="K5" i="12"/>
  <c r="I9" i="12"/>
  <c r="J9" i="12"/>
  <c r="K9" i="12"/>
  <c r="I13" i="12"/>
  <c r="J13" i="12"/>
  <c r="K13" i="12"/>
  <c r="I2" i="12"/>
  <c r="K2" i="12"/>
  <c r="J2" i="12"/>
  <c r="I6" i="12"/>
  <c r="K6" i="12"/>
  <c r="J6" i="12"/>
  <c r="I10" i="12"/>
  <c r="K10" i="12"/>
  <c r="J10" i="12"/>
  <c r="I3" i="12"/>
  <c r="K3" i="12"/>
  <c r="J3" i="12"/>
  <c r="I7" i="12"/>
  <c r="K7" i="12"/>
  <c r="J7" i="12"/>
  <c r="I11" i="12"/>
  <c r="K11" i="12"/>
  <c r="J11" i="12"/>
  <c r="I4" i="12"/>
  <c r="K4" i="12"/>
  <c r="J4" i="12"/>
  <c r="I8" i="12"/>
  <c r="K8" i="12"/>
  <c r="J8" i="12"/>
  <c r="I12" i="12"/>
  <c r="K12" i="12"/>
  <c r="J12" i="12"/>
  <c r="I2" i="11"/>
  <c r="J2" i="11"/>
  <c r="K2" i="11"/>
  <c r="I10" i="11"/>
  <c r="J10" i="11"/>
  <c r="K10" i="11"/>
  <c r="I18" i="11"/>
  <c r="J18" i="11"/>
  <c r="K18" i="11"/>
  <c r="I7" i="11"/>
  <c r="J7" i="11"/>
  <c r="K7" i="11"/>
  <c r="I11" i="11"/>
  <c r="J11" i="11"/>
  <c r="K11" i="11"/>
  <c r="I15" i="11"/>
  <c r="J15" i="11"/>
  <c r="K15" i="11"/>
  <c r="I4" i="11"/>
  <c r="K4" i="11"/>
  <c r="J4" i="11"/>
  <c r="I8" i="11"/>
  <c r="K8" i="11"/>
  <c r="J8" i="11"/>
  <c r="I12" i="11"/>
  <c r="K12" i="11"/>
  <c r="J12" i="11"/>
  <c r="I16" i="11"/>
  <c r="K16" i="11"/>
  <c r="J16" i="11"/>
  <c r="I6" i="11"/>
  <c r="J6" i="11"/>
  <c r="K6" i="11"/>
  <c r="I14" i="11"/>
  <c r="K14" i="11"/>
  <c r="J14" i="11"/>
  <c r="I3" i="11"/>
  <c r="J3" i="11"/>
  <c r="K3" i="11"/>
  <c r="I19" i="11"/>
  <c r="J19" i="11"/>
  <c r="K19" i="11"/>
  <c r="I5" i="11"/>
  <c r="K5" i="11"/>
  <c r="J5" i="11"/>
  <c r="I9" i="11"/>
  <c r="K9" i="11"/>
  <c r="J9" i="11"/>
  <c r="I13" i="11"/>
  <c r="J13" i="11"/>
  <c r="K13" i="11"/>
  <c r="I17" i="11"/>
  <c r="J17" i="11"/>
  <c r="K17" i="11"/>
  <c r="I4" i="10"/>
  <c r="K4" i="10"/>
  <c r="J4" i="10"/>
  <c r="I16" i="10"/>
  <c r="K16" i="10"/>
  <c r="J16" i="10"/>
  <c r="I28" i="10"/>
  <c r="K28" i="10"/>
  <c r="J28" i="10"/>
  <c r="I5" i="10"/>
  <c r="K5" i="10"/>
  <c r="J5" i="10"/>
  <c r="I9" i="10"/>
  <c r="K9" i="10"/>
  <c r="J9" i="10"/>
  <c r="I13" i="10"/>
  <c r="J13" i="10"/>
  <c r="K13" i="10"/>
  <c r="I17" i="10"/>
  <c r="K17" i="10"/>
  <c r="J17" i="10"/>
  <c r="I21" i="10"/>
  <c r="K21" i="10"/>
  <c r="J21" i="10"/>
  <c r="I25" i="10"/>
  <c r="K25" i="10"/>
  <c r="J25" i="10"/>
  <c r="I29" i="10"/>
  <c r="K29" i="10"/>
  <c r="J29" i="10"/>
  <c r="I33" i="10"/>
  <c r="K33" i="10"/>
  <c r="J33" i="10"/>
  <c r="I37" i="10"/>
  <c r="K37" i="10"/>
  <c r="J37" i="10"/>
  <c r="I12" i="10"/>
  <c r="K12" i="10"/>
  <c r="J12" i="10"/>
  <c r="I24" i="10"/>
  <c r="K24" i="10"/>
  <c r="J24" i="10"/>
  <c r="I32" i="10"/>
  <c r="K32" i="10"/>
  <c r="J32" i="10"/>
  <c r="I2" i="10"/>
  <c r="J2" i="10"/>
  <c r="K2" i="10"/>
  <c r="I6" i="10"/>
  <c r="K6" i="10"/>
  <c r="J6" i="10"/>
  <c r="I10" i="10"/>
  <c r="K10" i="10"/>
  <c r="J10" i="10"/>
  <c r="I14" i="10"/>
  <c r="K14" i="10"/>
  <c r="J14" i="10"/>
  <c r="I18" i="10"/>
  <c r="K18" i="10"/>
  <c r="J18" i="10"/>
  <c r="I22" i="10"/>
  <c r="K22" i="10"/>
  <c r="J22" i="10"/>
  <c r="I26" i="10"/>
  <c r="J26" i="10"/>
  <c r="K26" i="10"/>
  <c r="I30" i="10"/>
  <c r="K30" i="10"/>
  <c r="J30" i="10"/>
  <c r="I34" i="10"/>
  <c r="K34" i="10"/>
  <c r="J34" i="10"/>
  <c r="I8" i="10"/>
  <c r="K8" i="10"/>
  <c r="J8" i="10"/>
  <c r="I20" i="10"/>
  <c r="K20" i="10"/>
  <c r="J20" i="10"/>
  <c r="I36" i="10"/>
  <c r="K36" i="10"/>
  <c r="J36" i="10"/>
  <c r="I3" i="10"/>
  <c r="J3" i="10"/>
  <c r="K3" i="10"/>
  <c r="I7" i="10"/>
  <c r="J7" i="10"/>
  <c r="K7" i="10"/>
  <c r="I11" i="10"/>
  <c r="J11" i="10"/>
  <c r="K11" i="10"/>
  <c r="I15" i="10"/>
  <c r="J15" i="10"/>
  <c r="K15" i="10"/>
  <c r="I19" i="10"/>
  <c r="J19" i="10"/>
  <c r="K19" i="10"/>
  <c r="I23" i="10"/>
  <c r="J23" i="10"/>
  <c r="K23" i="10"/>
  <c r="I27" i="10"/>
  <c r="J27" i="10"/>
  <c r="K27" i="10"/>
  <c r="I31" i="10"/>
  <c r="J31" i="10"/>
  <c r="K31" i="10"/>
  <c r="I35" i="10"/>
  <c r="J35" i="10"/>
  <c r="K35" i="10"/>
  <c r="I4" i="9"/>
  <c r="K4" i="9"/>
  <c r="J4" i="9"/>
  <c r="I12" i="9"/>
  <c r="K12" i="9"/>
  <c r="J12" i="9"/>
  <c r="I20" i="9"/>
  <c r="K20" i="9"/>
  <c r="J20" i="9"/>
  <c r="I28" i="9"/>
  <c r="K28" i="9"/>
  <c r="J28" i="9"/>
  <c r="I36" i="9"/>
  <c r="K36" i="9"/>
  <c r="J36" i="9"/>
  <c r="I5" i="9"/>
  <c r="K5" i="9"/>
  <c r="J5" i="9"/>
  <c r="I13" i="9"/>
  <c r="K13" i="9"/>
  <c r="J13" i="9"/>
  <c r="I21" i="9"/>
  <c r="K21" i="9"/>
  <c r="J21" i="9"/>
  <c r="I29" i="9"/>
  <c r="K29" i="9"/>
  <c r="J29" i="9"/>
  <c r="I33" i="9"/>
  <c r="K33" i="9"/>
  <c r="J33" i="9"/>
  <c r="I2" i="9"/>
  <c r="K2" i="9"/>
  <c r="J2" i="9"/>
  <c r="I6" i="9"/>
  <c r="K6" i="9"/>
  <c r="J6" i="9"/>
  <c r="I10" i="9"/>
  <c r="K10" i="9"/>
  <c r="J10" i="9"/>
  <c r="I14" i="9"/>
  <c r="K14" i="9"/>
  <c r="J14" i="9"/>
  <c r="I18" i="9"/>
  <c r="K18" i="9"/>
  <c r="J18" i="9"/>
  <c r="I22" i="9"/>
  <c r="K22" i="9"/>
  <c r="J22" i="9"/>
  <c r="I26" i="9"/>
  <c r="K26" i="9"/>
  <c r="J26" i="9"/>
  <c r="I30" i="9"/>
  <c r="K30" i="9"/>
  <c r="J30" i="9"/>
  <c r="I34" i="9"/>
  <c r="K34" i="9"/>
  <c r="J34" i="9"/>
  <c r="I8" i="9"/>
  <c r="K8" i="9"/>
  <c r="J8" i="9"/>
  <c r="I16" i="9"/>
  <c r="K16" i="9"/>
  <c r="J16" i="9"/>
  <c r="I24" i="9"/>
  <c r="K24" i="9"/>
  <c r="J24" i="9"/>
  <c r="I32" i="9"/>
  <c r="K32" i="9"/>
  <c r="J32" i="9"/>
  <c r="I9" i="9"/>
  <c r="K9" i="9"/>
  <c r="J9" i="9"/>
  <c r="I17" i="9"/>
  <c r="K17" i="9"/>
  <c r="J17" i="9"/>
  <c r="I25" i="9"/>
  <c r="K25" i="9"/>
  <c r="J25" i="9"/>
  <c r="I37" i="9"/>
  <c r="K37" i="9"/>
  <c r="J37" i="9"/>
  <c r="I3" i="9"/>
  <c r="J3" i="9"/>
  <c r="K3" i="9"/>
  <c r="I7" i="9"/>
  <c r="J7" i="9"/>
  <c r="K7" i="9"/>
  <c r="I11" i="9"/>
  <c r="J11" i="9"/>
  <c r="K11" i="9"/>
  <c r="I15" i="9"/>
  <c r="J15" i="9"/>
  <c r="K15" i="9"/>
  <c r="I19" i="9"/>
  <c r="J19" i="9"/>
  <c r="K19" i="9"/>
  <c r="I23" i="9"/>
  <c r="J23" i="9"/>
  <c r="K23" i="9"/>
  <c r="I27" i="9"/>
  <c r="J27" i="9"/>
  <c r="K27" i="9"/>
  <c r="I31" i="9"/>
  <c r="J31" i="9"/>
  <c r="K31" i="9"/>
  <c r="I35" i="9"/>
  <c r="J35" i="9"/>
  <c r="K35" i="9"/>
  <c r="I6" i="8"/>
  <c r="K6" i="8"/>
  <c r="J6" i="8"/>
  <c r="I3" i="8"/>
  <c r="J3" i="8"/>
  <c r="K3" i="8"/>
  <c r="I7" i="8"/>
  <c r="J7" i="8"/>
  <c r="K7" i="8"/>
  <c r="I2" i="8"/>
  <c r="K2" i="8"/>
  <c r="J2" i="8"/>
  <c r="I4" i="8"/>
  <c r="K4" i="8"/>
  <c r="J4" i="8"/>
  <c r="I5" i="8"/>
  <c r="J5" i="8"/>
  <c r="K5" i="8"/>
  <c r="I2" i="6"/>
  <c r="K2" i="6"/>
  <c r="J2" i="6"/>
  <c r="I10" i="6"/>
  <c r="K10" i="6"/>
  <c r="J10" i="6"/>
  <c r="I18" i="6"/>
  <c r="K18" i="6"/>
  <c r="J18" i="6"/>
  <c r="I3" i="6"/>
  <c r="J3" i="6"/>
  <c r="K3" i="6"/>
  <c r="I11" i="6"/>
  <c r="J11" i="6"/>
  <c r="K11" i="6"/>
  <c r="I19" i="6"/>
  <c r="J19" i="6"/>
  <c r="K19" i="6"/>
  <c r="I4" i="6"/>
  <c r="K4" i="6"/>
  <c r="J4" i="6"/>
  <c r="I8" i="6"/>
  <c r="K8" i="6"/>
  <c r="J8" i="6"/>
  <c r="I12" i="6"/>
  <c r="K12" i="6"/>
  <c r="J12" i="6"/>
  <c r="I16" i="6"/>
  <c r="K16" i="6"/>
  <c r="J16" i="6"/>
  <c r="I6" i="6"/>
  <c r="K6" i="6"/>
  <c r="J6" i="6"/>
  <c r="I14" i="6"/>
  <c r="K14" i="6"/>
  <c r="J14" i="6"/>
  <c r="I7" i="6"/>
  <c r="J7" i="6"/>
  <c r="K7" i="6"/>
  <c r="I15" i="6"/>
  <c r="J15" i="6"/>
  <c r="K15" i="6"/>
  <c r="I5" i="6"/>
  <c r="J5" i="6"/>
  <c r="K5" i="6"/>
  <c r="I9" i="6"/>
  <c r="J9" i="6"/>
  <c r="K9" i="6"/>
  <c r="I13" i="6"/>
  <c r="J13" i="6"/>
  <c r="K13" i="6"/>
  <c r="I17" i="6"/>
  <c r="K17" i="6"/>
  <c r="J17" i="6"/>
  <c r="I4" i="5"/>
  <c r="K4" i="5"/>
  <c r="J4" i="5"/>
  <c r="I8" i="5"/>
  <c r="K8" i="5"/>
  <c r="J8" i="5"/>
  <c r="I12" i="5"/>
  <c r="J12" i="5"/>
  <c r="K12" i="5"/>
  <c r="I16" i="5"/>
  <c r="K16" i="5"/>
  <c r="J16" i="5"/>
  <c r="I20" i="5"/>
  <c r="K20" i="5"/>
  <c r="J20" i="5"/>
  <c r="I24" i="5"/>
  <c r="K24" i="5"/>
  <c r="J24" i="5"/>
  <c r="I28" i="5"/>
  <c r="K28" i="5"/>
  <c r="J28" i="5"/>
  <c r="I32" i="5"/>
  <c r="K32" i="5"/>
  <c r="J32" i="5"/>
  <c r="I36" i="5"/>
  <c r="K36" i="5"/>
  <c r="J36" i="5"/>
  <c r="I5" i="5"/>
  <c r="K5" i="5"/>
  <c r="J5" i="5"/>
  <c r="I9" i="5"/>
  <c r="K9" i="5"/>
  <c r="J9" i="5"/>
  <c r="I13" i="5"/>
  <c r="J13" i="5"/>
  <c r="K13" i="5"/>
  <c r="I17" i="5"/>
  <c r="J17" i="5"/>
  <c r="K17" i="5"/>
  <c r="I21" i="5"/>
  <c r="J21" i="5"/>
  <c r="K21" i="5"/>
  <c r="I25" i="5"/>
  <c r="J25" i="5"/>
  <c r="K25" i="5"/>
  <c r="I29" i="5"/>
  <c r="J29" i="5"/>
  <c r="K29" i="5"/>
  <c r="I33" i="5"/>
  <c r="J33" i="5"/>
  <c r="K33" i="5"/>
  <c r="I37" i="5"/>
  <c r="J37" i="5"/>
  <c r="K37" i="5"/>
  <c r="I2" i="5"/>
  <c r="J2" i="5"/>
  <c r="K2" i="5"/>
  <c r="I6" i="5"/>
  <c r="K6" i="5"/>
  <c r="J6" i="5"/>
  <c r="I10" i="5"/>
  <c r="K10" i="5"/>
  <c r="J10" i="5"/>
  <c r="I14" i="5"/>
  <c r="K14" i="5"/>
  <c r="J14" i="5"/>
  <c r="I18" i="5"/>
  <c r="K18" i="5"/>
  <c r="J18" i="5"/>
  <c r="I22" i="5"/>
  <c r="K22" i="5"/>
  <c r="J22" i="5"/>
  <c r="I26" i="5"/>
  <c r="K26" i="5"/>
  <c r="J26" i="5"/>
  <c r="I30" i="5"/>
  <c r="K30" i="5"/>
  <c r="J30" i="5"/>
  <c r="I34" i="5"/>
  <c r="K34" i="5"/>
  <c r="J34" i="5"/>
  <c r="I3" i="5"/>
  <c r="J3" i="5"/>
  <c r="K3" i="5"/>
  <c r="I7" i="5"/>
  <c r="J7" i="5"/>
  <c r="K7" i="5"/>
  <c r="I11" i="5"/>
  <c r="J11" i="5"/>
  <c r="K11" i="5"/>
  <c r="I15" i="5"/>
  <c r="J15" i="5"/>
  <c r="K15" i="5"/>
  <c r="I19" i="5"/>
  <c r="J19" i="5"/>
  <c r="K19" i="5"/>
  <c r="I23" i="5"/>
  <c r="K23" i="5"/>
  <c r="J23" i="5"/>
  <c r="I27" i="5"/>
  <c r="K27" i="5"/>
  <c r="J27" i="5"/>
  <c r="I31" i="5"/>
  <c r="K31" i="5"/>
  <c r="J31" i="5"/>
  <c r="I35" i="5"/>
  <c r="K35" i="5"/>
  <c r="J35" i="5"/>
  <c r="I2" i="4"/>
  <c r="K2" i="4"/>
  <c r="J2" i="4"/>
  <c r="I6" i="4"/>
  <c r="K6" i="4"/>
  <c r="J6" i="4"/>
  <c r="I10" i="4"/>
  <c r="K10" i="4"/>
  <c r="J10" i="4"/>
  <c r="I14" i="4"/>
  <c r="K14" i="4"/>
  <c r="J14" i="4"/>
  <c r="I3" i="4"/>
  <c r="K3" i="4"/>
  <c r="J3" i="4"/>
  <c r="I7" i="4"/>
  <c r="K7" i="4"/>
  <c r="J7" i="4"/>
  <c r="I11" i="4"/>
  <c r="K11" i="4"/>
  <c r="J11" i="4"/>
  <c r="I15" i="4"/>
  <c r="K15" i="4"/>
  <c r="J15" i="4"/>
  <c r="I19" i="4"/>
  <c r="J19" i="4"/>
  <c r="K19" i="4"/>
  <c r="I4" i="4"/>
  <c r="K4" i="4"/>
  <c r="J4" i="4"/>
  <c r="I8" i="4"/>
  <c r="K8" i="4"/>
  <c r="J8" i="4"/>
  <c r="I12" i="4"/>
  <c r="K12" i="4"/>
  <c r="J12" i="4"/>
  <c r="I16" i="4"/>
  <c r="K16" i="4"/>
  <c r="J16" i="4"/>
  <c r="I18" i="4"/>
  <c r="K18" i="4"/>
  <c r="J18" i="4"/>
  <c r="I5" i="4"/>
  <c r="J5" i="4"/>
  <c r="K5" i="4"/>
  <c r="I9" i="4"/>
  <c r="J9" i="4"/>
  <c r="K9" i="4"/>
  <c r="I13" i="4"/>
  <c r="J13" i="4"/>
  <c r="K13" i="4"/>
  <c r="I17" i="4"/>
  <c r="J17" i="4"/>
  <c r="K17" i="4"/>
  <c r="I4" i="3"/>
  <c r="K4" i="3"/>
  <c r="J4" i="3"/>
  <c r="I8" i="3"/>
  <c r="K8" i="3"/>
  <c r="J8" i="3"/>
  <c r="I12" i="3"/>
  <c r="K12" i="3"/>
  <c r="J12" i="3"/>
  <c r="I16" i="3"/>
  <c r="K16" i="3"/>
  <c r="J16" i="3"/>
  <c r="I20" i="3"/>
  <c r="K20" i="3"/>
  <c r="J20" i="3"/>
  <c r="I24" i="3"/>
  <c r="K24" i="3"/>
  <c r="J24" i="3"/>
  <c r="I28" i="3"/>
  <c r="K28" i="3"/>
  <c r="J28" i="3"/>
  <c r="I32" i="3"/>
  <c r="K32" i="3"/>
  <c r="J32" i="3"/>
  <c r="I36" i="3"/>
  <c r="K36" i="3"/>
  <c r="J36" i="3"/>
  <c r="I40" i="3"/>
  <c r="K40" i="3"/>
  <c r="J40" i="3"/>
  <c r="I44" i="3"/>
  <c r="K44" i="3"/>
  <c r="J44" i="3"/>
  <c r="I48" i="3"/>
  <c r="K48" i="3"/>
  <c r="J48" i="3"/>
  <c r="I52" i="3"/>
  <c r="K52" i="3"/>
  <c r="J52" i="3"/>
  <c r="I2" i="3"/>
  <c r="K2" i="3"/>
  <c r="J2" i="3"/>
  <c r="I6" i="3"/>
  <c r="K6" i="3"/>
  <c r="J6" i="3"/>
  <c r="I10" i="3"/>
  <c r="K10" i="3"/>
  <c r="J10" i="3"/>
  <c r="I14" i="3"/>
  <c r="K14" i="3"/>
  <c r="J14" i="3"/>
  <c r="I18" i="3"/>
  <c r="K18" i="3"/>
  <c r="J18" i="3"/>
  <c r="I22" i="3"/>
  <c r="K22" i="3"/>
  <c r="J22" i="3"/>
  <c r="I26" i="3"/>
  <c r="K26" i="3"/>
  <c r="J26" i="3"/>
  <c r="I30" i="3"/>
  <c r="K30" i="3"/>
  <c r="J30" i="3"/>
  <c r="I34" i="3"/>
  <c r="K34" i="3"/>
  <c r="J34" i="3"/>
  <c r="I38" i="3"/>
  <c r="K38" i="3"/>
  <c r="J38" i="3"/>
  <c r="I42" i="3"/>
  <c r="K42" i="3"/>
  <c r="J42" i="3"/>
  <c r="I46" i="3"/>
  <c r="K46" i="3"/>
  <c r="J46" i="3"/>
  <c r="I50" i="3"/>
  <c r="K50" i="3"/>
  <c r="J50" i="3"/>
  <c r="I54" i="3"/>
  <c r="K54" i="3"/>
  <c r="J54" i="3"/>
  <c r="I3" i="3"/>
  <c r="J3" i="3"/>
  <c r="K3" i="3"/>
  <c r="I7" i="3"/>
  <c r="J7" i="3"/>
  <c r="K7" i="3"/>
  <c r="I11" i="3"/>
  <c r="J11" i="3"/>
  <c r="K11" i="3"/>
  <c r="I15" i="3"/>
  <c r="J15" i="3"/>
  <c r="K15" i="3"/>
  <c r="I19" i="3"/>
  <c r="J19" i="3"/>
  <c r="K19" i="3"/>
  <c r="I23" i="3"/>
  <c r="J23" i="3"/>
  <c r="K23" i="3"/>
  <c r="I27" i="3"/>
  <c r="J27" i="3"/>
  <c r="K27" i="3"/>
  <c r="I31" i="3"/>
  <c r="J31" i="3"/>
  <c r="K31" i="3"/>
  <c r="I35" i="3"/>
  <c r="J35" i="3"/>
  <c r="K35" i="3"/>
  <c r="I39" i="3"/>
  <c r="J39" i="3"/>
  <c r="K39" i="3"/>
  <c r="I43" i="3"/>
  <c r="J43" i="3"/>
  <c r="K43" i="3"/>
  <c r="I47" i="3"/>
  <c r="J47" i="3"/>
  <c r="K47" i="3"/>
  <c r="I51" i="3"/>
  <c r="J51" i="3"/>
  <c r="K51" i="3"/>
  <c r="I55" i="3"/>
  <c r="J55" i="3"/>
  <c r="K55" i="3"/>
  <c r="I5" i="3"/>
  <c r="K5" i="3"/>
  <c r="J5" i="3"/>
  <c r="I9" i="3"/>
  <c r="K9" i="3"/>
  <c r="J9" i="3"/>
  <c r="I13" i="3"/>
  <c r="K13" i="3"/>
  <c r="J13" i="3"/>
  <c r="I17" i="3"/>
  <c r="K17" i="3"/>
  <c r="J17" i="3"/>
  <c r="I21" i="3"/>
  <c r="K21" i="3"/>
  <c r="J21" i="3"/>
  <c r="I25" i="3"/>
  <c r="K25" i="3"/>
  <c r="J25" i="3"/>
  <c r="I29" i="3"/>
  <c r="K29" i="3"/>
  <c r="J29" i="3"/>
  <c r="I33" i="3"/>
  <c r="K33" i="3"/>
  <c r="J33" i="3"/>
  <c r="I37" i="3"/>
  <c r="K37" i="3"/>
  <c r="J37" i="3"/>
  <c r="I41" i="3"/>
  <c r="K41" i="3"/>
  <c r="J41" i="3"/>
  <c r="I45" i="3"/>
  <c r="K45" i="3"/>
  <c r="J45" i="3"/>
  <c r="I49" i="3"/>
  <c r="K49" i="3"/>
  <c r="J49" i="3"/>
  <c r="I53" i="3"/>
  <c r="K53" i="3"/>
  <c r="J53" i="3"/>
  <c r="I6" i="21"/>
  <c r="J6" i="21"/>
  <c r="K6" i="21"/>
  <c r="I7" i="21"/>
  <c r="K7" i="21"/>
  <c r="J7" i="21"/>
  <c r="I4" i="21"/>
  <c r="K4" i="21"/>
  <c r="J4" i="21"/>
  <c r="I5" i="21"/>
  <c r="J5" i="21"/>
  <c r="K5" i="21"/>
  <c r="I2" i="21"/>
  <c r="J2" i="21"/>
  <c r="K2" i="21"/>
  <c r="I3" i="21"/>
  <c r="K3" i="21"/>
  <c r="J3" i="21"/>
  <c r="I18" i="18"/>
  <c r="J18" i="18"/>
  <c r="K18" i="18"/>
  <c r="I19" i="18"/>
  <c r="J19" i="18"/>
  <c r="K19" i="18"/>
  <c r="I16" i="18"/>
  <c r="K16" i="18"/>
  <c r="J16" i="18"/>
  <c r="I17" i="18"/>
  <c r="J17" i="18"/>
  <c r="K17" i="18"/>
  <c r="I14" i="18"/>
  <c r="J14" i="18"/>
  <c r="K14" i="18"/>
  <c r="I15" i="18"/>
  <c r="K15" i="18"/>
  <c r="J15" i="18"/>
  <c r="I12" i="18"/>
  <c r="J12" i="18"/>
  <c r="K12" i="18"/>
  <c r="I13" i="18"/>
  <c r="J13" i="18"/>
  <c r="K13" i="18"/>
  <c r="I10" i="18"/>
  <c r="J10" i="18"/>
  <c r="K10" i="18"/>
  <c r="I11" i="18"/>
  <c r="K11" i="18"/>
  <c r="J11" i="18"/>
  <c r="I8" i="18"/>
  <c r="K8" i="18"/>
  <c r="J8" i="18"/>
  <c r="I9" i="18"/>
  <c r="J9" i="18"/>
  <c r="K9" i="18"/>
  <c r="I6" i="18"/>
  <c r="J6" i="18"/>
  <c r="K6" i="18"/>
  <c r="I7" i="18"/>
  <c r="K7" i="18"/>
  <c r="J7" i="18"/>
  <c r="I4" i="18"/>
  <c r="K4" i="18"/>
  <c r="J4" i="18"/>
  <c r="I5" i="18"/>
  <c r="J5" i="18"/>
  <c r="K5" i="18"/>
  <c r="I2" i="18"/>
  <c r="J2" i="18"/>
  <c r="K2" i="18"/>
  <c r="I3" i="18"/>
  <c r="K3" i="18"/>
  <c r="J3" i="18"/>
  <c r="I18" i="22"/>
  <c r="J18" i="22"/>
  <c r="K18" i="22"/>
  <c r="I19" i="22"/>
  <c r="K19" i="22"/>
  <c r="J19" i="22"/>
  <c r="I16" i="22"/>
  <c r="K16" i="22"/>
  <c r="J16" i="22"/>
  <c r="I17" i="22"/>
  <c r="J17" i="22"/>
  <c r="K17" i="22"/>
  <c r="I14" i="22"/>
  <c r="J14" i="22"/>
  <c r="K14" i="22"/>
  <c r="I15" i="22"/>
  <c r="K15" i="22"/>
  <c r="J15" i="22"/>
  <c r="I12" i="22"/>
  <c r="K12" i="22"/>
  <c r="J12" i="22"/>
  <c r="I13" i="22"/>
  <c r="J13" i="22"/>
  <c r="K13" i="22"/>
  <c r="I10" i="22"/>
  <c r="J10" i="22"/>
  <c r="K10" i="22"/>
  <c r="I11" i="22"/>
  <c r="J11" i="22"/>
  <c r="K11" i="22"/>
  <c r="I8" i="22"/>
  <c r="K8" i="22"/>
  <c r="J8" i="22"/>
  <c r="I9" i="22"/>
  <c r="J9" i="22"/>
  <c r="K9" i="22"/>
  <c r="I6" i="22"/>
  <c r="J6" i="22"/>
  <c r="K6" i="22"/>
  <c r="I7" i="22"/>
  <c r="K7" i="22"/>
  <c r="J7" i="22"/>
  <c r="I4" i="22"/>
  <c r="K4" i="22"/>
  <c r="J4" i="22"/>
  <c r="I5" i="22"/>
  <c r="J5" i="22"/>
  <c r="K5" i="22"/>
  <c r="I2" i="22"/>
  <c r="J2" i="22"/>
  <c r="K2" i="22"/>
  <c r="I3" i="22"/>
  <c r="J3" i="22"/>
  <c r="K3" i="22"/>
  <c r="I14" i="15"/>
  <c r="K14" i="15"/>
  <c r="J14" i="15"/>
  <c r="I7" i="15"/>
  <c r="J7" i="15"/>
  <c r="K7" i="15"/>
  <c r="I12" i="15"/>
  <c r="K12" i="15"/>
  <c r="J12" i="15"/>
  <c r="I13" i="15"/>
  <c r="J13" i="15"/>
  <c r="K13" i="15"/>
  <c r="I10" i="15"/>
  <c r="K10" i="15"/>
  <c r="J10" i="15"/>
  <c r="I11" i="15"/>
  <c r="J11" i="15"/>
  <c r="K11" i="15"/>
  <c r="I8" i="15"/>
  <c r="K8" i="15"/>
  <c r="J8" i="15"/>
  <c r="I9" i="15"/>
  <c r="J9" i="15"/>
  <c r="K9" i="15"/>
  <c r="I19" i="12"/>
  <c r="K19" i="12"/>
  <c r="J19" i="12"/>
  <c r="I18" i="12"/>
  <c r="J18" i="12"/>
  <c r="K18" i="12"/>
  <c r="I17" i="12"/>
  <c r="J17" i="12"/>
  <c r="K17" i="12"/>
  <c r="I16" i="12"/>
  <c r="K16" i="12"/>
  <c r="J16" i="12"/>
  <c r="I15" i="12"/>
  <c r="K15" i="12"/>
  <c r="J15" i="12"/>
  <c r="I14" i="12"/>
  <c r="J14" i="12"/>
  <c r="K14" i="12"/>
  <c r="I2" i="14"/>
  <c r="K2" i="14"/>
  <c r="J2" i="14"/>
  <c r="I4" i="14"/>
  <c r="K4" i="14"/>
  <c r="J4" i="14"/>
  <c r="I6" i="14"/>
  <c r="J6" i="14"/>
  <c r="K6" i="14"/>
  <c r="I8" i="14"/>
  <c r="K8" i="14"/>
  <c r="J8" i="14"/>
  <c r="I10" i="14"/>
  <c r="K10" i="14"/>
  <c r="J10" i="14"/>
  <c r="I12" i="14"/>
  <c r="K12" i="14"/>
  <c r="J12" i="14"/>
  <c r="I14" i="14"/>
  <c r="K14" i="14"/>
  <c r="J14" i="14"/>
  <c r="I16" i="14"/>
  <c r="K16" i="14"/>
  <c r="J16" i="14"/>
  <c r="I18" i="14"/>
  <c r="K18" i="14"/>
  <c r="J18" i="14"/>
  <c r="I20" i="14"/>
  <c r="K20" i="14"/>
  <c r="J20" i="14"/>
  <c r="I22" i="14"/>
  <c r="J22" i="14"/>
  <c r="K22" i="14"/>
  <c r="I24" i="14"/>
  <c r="K24" i="14"/>
  <c r="J24" i="14"/>
  <c r="K26" i="14"/>
  <c r="J26" i="14"/>
  <c r="I28" i="14"/>
  <c r="K28" i="14"/>
  <c r="J28" i="14"/>
  <c r="I30" i="14"/>
  <c r="K30" i="14"/>
  <c r="J30" i="14"/>
  <c r="I32" i="14"/>
  <c r="K32" i="14"/>
  <c r="J32" i="14"/>
  <c r="I34" i="14"/>
  <c r="K34" i="14"/>
  <c r="J34" i="14"/>
  <c r="I36" i="14"/>
  <c r="K36" i="14"/>
  <c r="J36" i="14"/>
  <c r="I38" i="14"/>
  <c r="K38" i="14"/>
  <c r="J38" i="14"/>
  <c r="I40" i="14"/>
  <c r="K40" i="14"/>
  <c r="J40" i="14"/>
  <c r="I42" i="14"/>
  <c r="K42" i="14"/>
  <c r="J42" i="14"/>
  <c r="I44" i="14"/>
  <c r="K44" i="14"/>
  <c r="J44" i="14"/>
  <c r="I46" i="14"/>
  <c r="K46" i="14"/>
  <c r="J46" i="14"/>
  <c r="I48" i="14"/>
  <c r="K48" i="14"/>
  <c r="J48" i="14"/>
  <c r="I50" i="14"/>
  <c r="K50" i="14"/>
  <c r="J50" i="14"/>
  <c r="I52" i="14"/>
  <c r="K52" i="14"/>
  <c r="J52" i="14"/>
  <c r="I54" i="14"/>
  <c r="K54" i="14"/>
  <c r="J54" i="14"/>
  <c r="I3" i="14"/>
  <c r="J3" i="14"/>
  <c r="K3" i="14"/>
  <c r="I5" i="14"/>
  <c r="K5" i="14"/>
  <c r="J5" i="14"/>
  <c r="I7" i="14"/>
  <c r="J7" i="14"/>
  <c r="K7" i="14"/>
  <c r="I9" i="14"/>
  <c r="K9" i="14"/>
  <c r="J9" i="14"/>
  <c r="I11" i="14"/>
  <c r="J11" i="14"/>
  <c r="K11" i="14"/>
  <c r="I13" i="14"/>
  <c r="K13" i="14"/>
  <c r="J13" i="14"/>
  <c r="I15" i="14"/>
  <c r="J15" i="14"/>
  <c r="K15" i="14"/>
  <c r="I17" i="14"/>
  <c r="K17" i="14"/>
  <c r="J17" i="14"/>
  <c r="I19" i="14"/>
  <c r="J19" i="14"/>
  <c r="K19" i="14"/>
  <c r="I21" i="14"/>
  <c r="K21" i="14"/>
  <c r="J21" i="14"/>
  <c r="I23" i="14"/>
  <c r="J23" i="14"/>
  <c r="K23" i="14"/>
  <c r="I25" i="14"/>
  <c r="K25" i="14"/>
  <c r="J25" i="14"/>
  <c r="I27" i="14"/>
  <c r="J27" i="14"/>
  <c r="K27" i="14"/>
  <c r="I29" i="14"/>
  <c r="K29" i="14"/>
  <c r="J29" i="14"/>
  <c r="I31" i="14"/>
  <c r="J31" i="14"/>
  <c r="K31" i="14"/>
  <c r="I33" i="14"/>
  <c r="K33" i="14"/>
  <c r="J33" i="14"/>
  <c r="I35" i="14"/>
  <c r="J35" i="14"/>
  <c r="K35" i="14"/>
  <c r="I37" i="14"/>
  <c r="K37" i="14"/>
  <c r="J37" i="14"/>
  <c r="I39" i="14"/>
  <c r="J39" i="14"/>
  <c r="K39" i="14"/>
  <c r="I41" i="14"/>
  <c r="K41" i="14"/>
  <c r="J41" i="14"/>
  <c r="I43" i="14"/>
  <c r="J43" i="14"/>
  <c r="K43" i="14"/>
  <c r="I45" i="14"/>
  <c r="K45" i="14"/>
  <c r="J45" i="14"/>
  <c r="I47" i="14"/>
  <c r="J47" i="14"/>
  <c r="K47" i="14"/>
  <c r="I49" i="14"/>
  <c r="K49" i="14"/>
  <c r="J49" i="14"/>
  <c r="I51" i="14"/>
  <c r="J51" i="14"/>
  <c r="K51" i="14"/>
  <c r="I53" i="14"/>
  <c r="K53" i="14"/>
  <c r="J53" i="14"/>
  <c r="I55" i="14"/>
  <c r="J55" i="14"/>
  <c r="K55" i="14"/>
  <c r="I2" i="7"/>
  <c r="K2" i="7"/>
  <c r="J2" i="7"/>
  <c r="K4" i="7"/>
  <c r="J4" i="7"/>
  <c r="K6" i="7"/>
  <c r="J6" i="7"/>
  <c r="K8" i="7"/>
  <c r="J8" i="7"/>
  <c r="K10" i="7"/>
  <c r="J10" i="7"/>
  <c r="K12" i="7"/>
  <c r="J12" i="7"/>
  <c r="K3" i="7"/>
  <c r="J3" i="7"/>
  <c r="K5" i="7"/>
  <c r="J5" i="7"/>
  <c r="K7" i="7"/>
  <c r="J7" i="7"/>
  <c r="K9" i="7"/>
  <c r="J9" i="7"/>
  <c r="K11" i="7"/>
  <c r="J11" i="7"/>
  <c r="K13" i="7"/>
  <c r="J13" i="7"/>
  <c r="G19" i="17"/>
  <c r="H19" i="17" s="1"/>
  <c r="G18" i="17"/>
  <c r="H18" i="17" s="1"/>
  <c r="G17" i="17"/>
  <c r="H17" i="17" s="1"/>
  <c r="G16" i="17"/>
  <c r="H16" i="17" s="1"/>
  <c r="G15" i="17"/>
  <c r="H15" i="17" s="1"/>
  <c r="G14" i="17"/>
  <c r="H14" i="17" s="1"/>
  <c r="G13" i="17"/>
  <c r="H13" i="17" s="1"/>
  <c r="G12" i="17"/>
  <c r="H12" i="17" s="1"/>
  <c r="G11" i="17"/>
  <c r="H11" i="17" s="1"/>
  <c r="G10" i="17"/>
  <c r="H10" i="17" s="1"/>
  <c r="G9" i="17"/>
  <c r="H9" i="17" s="1"/>
  <c r="G8" i="17"/>
  <c r="H8" i="17" s="1"/>
  <c r="G7" i="17"/>
  <c r="H7" i="17" s="1"/>
  <c r="G6" i="17"/>
  <c r="H6" i="17" s="1"/>
  <c r="G5" i="17"/>
  <c r="H5" i="17" s="1"/>
  <c r="G4" i="17"/>
  <c r="H4" i="17" s="1"/>
  <c r="G3" i="17"/>
  <c r="H3" i="17" s="1"/>
  <c r="G2" i="17"/>
  <c r="H2" i="17" s="1"/>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G27" i="2"/>
  <c r="H27" i="2" s="1"/>
  <c r="G26" i="2"/>
  <c r="H26" i="2" s="1"/>
  <c r="G25" i="2"/>
  <c r="H25" i="2" s="1"/>
  <c r="G24" i="2"/>
  <c r="H24" i="2" s="1"/>
  <c r="G23" i="2"/>
  <c r="H23" i="2" s="1"/>
  <c r="G22" i="2"/>
  <c r="H22" i="2" s="1"/>
  <c r="G21" i="2"/>
  <c r="H21" i="2" s="1"/>
  <c r="G20" i="2"/>
  <c r="H20" i="2" s="1"/>
  <c r="G19" i="2"/>
  <c r="H19" i="2" s="1"/>
  <c r="G18" i="2"/>
  <c r="H18" i="2" s="1"/>
  <c r="G17" i="2"/>
  <c r="H17" i="2" s="1"/>
  <c r="G16" i="2"/>
  <c r="H16" i="2" s="1"/>
  <c r="G15" i="2"/>
  <c r="H15" i="2" s="1"/>
  <c r="G14" i="2"/>
  <c r="H14" i="2" s="1"/>
  <c r="G13" i="2"/>
  <c r="H13" i="2" s="1"/>
  <c r="G12" i="2"/>
  <c r="H12" i="2" s="1"/>
  <c r="G11" i="2"/>
  <c r="H11" i="2" s="1"/>
  <c r="G10" i="2"/>
  <c r="H10" i="2" s="1"/>
  <c r="G9" i="2"/>
  <c r="H9" i="2" s="1"/>
  <c r="G8" i="2"/>
  <c r="H8" i="2" s="1"/>
  <c r="G7" i="2"/>
  <c r="H7" i="2" s="1"/>
  <c r="G6" i="2"/>
  <c r="H6" i="2" s="1"/>
  <c r="G5" i="2"/>
  <c r="H5" i="2" s="1"/>
  <c r="G4" i="2"/>
  <c r="H4" i="2" s="1"/>
  <c r="G3" i="2"/>
  <c r="H3" i="2" s="1"/>
  <c r="G2" i="2"/>
  <c r="I6" i="17" l="1"/>
  <c r="K6" i="17"/>
  <c r="J6" i="17"/>
  <c r="I14" i="17"/>
  <c r="K14" i="17"/>
  <c r="J14" i="17"/>
  <c r="I3" i="17"/>
  <c r="K3" i="17"/>
  <c r="J3" i="17"/>
  <c r="I7" i="17"/>
  <c r="K7" i="17"/>
  <c r="J7" i="17"/>
  <c r="I11" i="17"/>
  <c r="J11" i="17"/>
  <c r="K11" i="17"/>
  <c r="I15" i="17"/>
  <c r="J15" i="17"/>
  <c r="K15" i="17"/>
  <c r="I19" i="17"/>
  <c r="J19" i="17"/>
  <c r="K19" i="17"/>
  <c r="I2" i="17"/>
  <c r="J2" i="17"/>
  <c r="K2" i="17"/>
  <c r="I10" i="17"/>
  <c r="K10" i="17"/>
  <c r="J10" i="17"/>
  <c r="I4" i="17"/>
  <c r="J4" i="17"/>
  <c r="K4" i="17"/>
  <c r="I8" i="17"/>
  <c r="J8" i="17"/>
  <c r="K8" i="17"/>
  <c r="I12" i="17"/>
  <c r="J12" i="17"/>
  <c r="K12" i="17"/>
  <c r="I16" i="17"/>
  <c r="J16" i="17"/>
  <c r="K16" i="17"/>
  <c r="I18" i="17"/>
  <c r="K18" i="17"/>
  <c r="J18" i="17"/>
  <c r="I5" i="17"/>
  <c r="K5" i="17"/>
  <c r="J5" i="17"/>
  <c r="I9" i="17"/>
  <c r="K9" i="17"/>
  <c r="J9" i="17"/>
  <c r="I13" i="17"/>
  <c r="K13" i="17"/>
  <c r="J13" i="17"/>
  <c r="I17" i="17"/>
  <c r="K17" i="17"/>
  <c r="J17" i="17"/>
  <c r="I10" i="2"/>
  <c r="K10" i="2"/>
  <c r="J10" i="2"/>
  <c r="I22" i="2"/>
  <c r="J22" i="2"/>
  <c r="K22" i="2"/>
  <c r="I34" i="2"/>
  <c r="K34" i="2"/>
  <c r="J34" i="2"/>
  <c r="I50" i="2"/>
  <c r="K50" i="2"/>
  <c r="J50" i="2"/>
  <c r="I3" i="2"/>
  <c r="K3" i="2"/>
  <c r="J3" i="2"/>
  <c r="I15" i="2"/>
  <c r="J15" i="2"/>
  <c r="K15" i="2"/>
  <c r="I19" i="2"/>
  <c r="J19" i="2"/>
  <c r="K19" i="2"/>
  <c r="I23" i="2"/>
  <c r="J23" i="2"/>
  <c r="K23" i="2"/>
  <c r="I27" i="2"/>
  <c r="J27" i="2"/>
  <c r="K27" i="2"/>
  <c r="I31" i="2"/>
  <c r="J31" i="2"/>
  <c r="K31" i="2"/>
  <c r="I35" i="2"/>
  <c r="K35" i="2"/>
  <c r="J35" i="2"/>
  <c r="I39" i="2"/>
  <c r="J39" i="2"/>
  <c r="K39" i="2"/>
  <c r="I43" i="2"/>
  <c r="J43" i="2"/>
  <c r="K43" i="2"/>
  <c r="I47" i="2"/>
  <c r="K47" i="2"/>
  <c r="J47" i="2"/>
  <c r="I51" i="2"/>
  <c r="J51" i="2"/>
  <c r="K51" i="2"/>
  <c r="I55" i="2"/>
  <c r="K55" i="2"/>
  <c r="J55" i="2"/>
  <c r="H2" i="2"/>
  <c r="I2" i="2"/>
  <c r="I18" i="2"/>
  <c r="J18" i="2"/>
  <c r="K18" i="2"/>
  <c r="I30" i="2"/>
  <c r="K30" i="2"/>
  <c r="J30" i="2"/>
  <c r="I42" i="2"/>
  <c r="K42" i="2"/>
  <c r="J42" i="2"/>
  <c r="I54" i="2"/>
  <c r="K54" i="2"/>
  <c r="J54" i="2"/>
  <c r="I11" i="2"/>
  <c r="K11" i="2"/>
  <c r="J11" i="2"/>
  <c r="I4" i="2"/>
  <c r="K4" i="2"/>
  <c r="J4" i="2"/>
  <c r="I8" i="2"/>
  <c r="K8" i="2"/>
  <c r="J8" i="2"/>
  <c r="I12" i="2"/>
  <c r="K12" i="2"/>
  <c r="J12" i="2"/>
  <c r="I16" i="2"/>
  <c r="K16" i="2"/>
  <c r="J16" i="2"/>
  <c r="I20" i="2"/>
  <c r="K20" i="2"/>
  <c r="J20" i="2"/>
  <c r="I24" i="2"/>
  <c r="K24" i="2"/>
  <c r="J24" i="2"/>
  <c r="I28" i="2"/>
  <c r="K28" i="2"/>
  <c r="J28" i="2"/>
  <c r="I32" i="2"/>
  <c r="K32" i="2"/>
  <c r="J32" i="2"/>
  <c r="I36" i="2"/>
  <c r="K36" i="2"/>
  <c r="J36" i="2"/>
  <c r="I40" i="2"/>
  <c r="K40" i="2"/>
  <c r="J40" i="2"/>
  <c r="I44" i="2"/>
  <c r="K44" i="2"/>
  <c r="J44" i="2"/>
  <c r="I48" i="2"/>
  <c r="K48" i="2"/>
  <c r="J48" i="2"/>
  <c r="I52" i="2"/>
  <c r="K52" i="2"/>
  <c r="J52" i="2"/>
  <c r="I6" i="2"/>
  <c r="K6" i="2"/>
  <c r="J6" i="2"/>
  <c r="I14" i="2"/>
  <c r="K14" i="2"/>
  <c r="J14" i="2"/>
  <c r="I26" i="2"/>
  <c r="J26" i="2"/>
  <c r="K26" i="2"/>
  <c r="I38" i="2"/>
  <c r="K38" i="2"/>
  <c r="J38" i="2"/>
  <c r="I46" i="2"/>
  <c r="K46" i="2"/>
  <c r="J46" i="2"/>
  <c r="I7" i="2"/>
  <c r="J7" i="2"/>
  <c r="K7" i="2"/>
  <c r="I5" i="2"/>
  <c r="K5" i="2"/>
  <c r="J5" i="2"/>
  <c r="I9" i="2"/>
  <c r="K9" i="2"/>
  <c r="J9" i="2"/>
  <c r="I13" i="2"/>
  <c r="K13" i="2"/>
  <c r="J13" i="2"/>
  <c r="I17" i="2"/>
  <c r="J17" i="2"/>
  <c r="K17" i="2"/>
  <c r="I21" i="2"/>
  <c r="J21" i="2"/>
  <c r="K21" i="2"/>
  <c r="I25" i="2"/>
  <c r="J25" i="2"/>
  <c r="K25" i="2"/>
  <c r="I29" i="2"/>
  <c r="K29" i="2"/>
  <c r="J29" i="2"/>
  <c r="I33" i="2"/>
  <c r="J33" i="2"/>
  <c r="K33" i="2"/>
  <c r="I37" i="2"/>
  <c r="J37" i="2"/>
  <c r="K37" i="2"/>
  <c r="I41" i="2"/>
  <c r="J41" i="2"/>
  <c r="K41" i="2"/>
  <c r="I45" i="2"/>
  <c r="J45" i="2"/>
  <c r="K45" i="2"/>
  <c r="I49" i="2"/>
  <c r="J49" i="2"/>
  <c r="K49" i="2"/>
  <c r="I53" i="2"/>
  <c r="J53" i="2"/>
  <c r="K53" i="2"/>
  <c r="K2" i="2"/>
  <c r="J2" i="2"/>
</calcChain>
</file>

<file path=xl/sharedStrings.xml><?xml version="1.0" encoding="utf-8"?>
<sst xmlns="http://schemas.openxmlformats.org/spreadsheetml/2006/main" count="3705" uniqueCount="71">
  <si>
    <t>Duration</t>
  </si>
  <si>
    <t>Weight Fraction</t>
  </si>
  <si>
    <t>Mass Used</t>
  </si>
  <si>
    <t>Receptor</t>
  </si>
  <si>
    <t>24 hr Max TWA (mg/m3)</t>
  </si>
  <si>
    <t>24 hr Max TWA (ppm)</t>
  </si>
  <si>
    <t>High End</t>
  </si>
  <si>
    <t>Min</t>
  </si>
  <si>
    <t>Low End</t>
  </si>
  <si>
    <t>User</t>
  </si>
  <si>
    <t>Bystander</t>
  </si>
  <si>
    <t>Central Tendency</t>
  </si>
  <si>
    <t>Mid</t>
  </si>
  <si>
    <t>Max</t>
  </si>
  <si>
    <t>Single Value</t>
  </si>
  <si>
    <t>High-Intensity User</t>
  </si>
  <si>
    <t>Moderate-Intensity User</t>
  </si>
  <si>
    <t>Low-Intensity User</t>
  </si>
  <si>
    <t xml:space="preserve">Not shown </t>
  </si>
  <si>
    <t>Not Shown</t>
  </si>
  <si>
    <t>Single Scenario</t>
  </si>
  <si>
    <t xml:space="preserve">CEM 2.1 model outputs are initially provided as a time series, displaying an estimated indoor air concentration for each 30-second interval in the simulation period (72 hours for the purposes of this acute assessment). These time series were used to generate the maximum TWA results shown in the following worksheets. This calculation (from full time series output to TWA results) was conducted in Microsoft Excel.  </t>
  </si>
  <si>
    <t xml:space="preserve">All consumer modeling scenarios' acute inhalation exposure results are presented on individual worksheets/tabs within this spreadsheet. Modeling scenarios comprise the consumer category, subcategory, and form (aerosol, liquid). </t>
  </si>
  <si>
    <t xml:space="preserve">Columns included in each of the following worksheets: </t>
  </si>
  <si>
    <r>
      <rPr>
        <b/>
        <sz val="12"/>
        <color theme="1"/>
        <rFont val="Times New Roman"/>
        <family val="1"/>
      </rPr>
      <t>Receptor</t>
    </r>
    <r>
      <rPr>
        <sz val="12"/>
        <color theme="1"/>
        <rFont val="Times New Roman"/>
        <family val="1"/>
      </rPr>
      <t xml:space="preserve"> - Receptor indicates whether the inhalation exposure results correspond to the consumer product user or a bystander in the home. </t>
    </r>
  </si>
  <si>
    <t>MOE
HEC99 = 3 ppm
Fredriksson et al. 1993
Benchmark - 100</t>
  </si>
  <si>
    <t>MOE
HEC99 = 23 ppm
Narotsky et al. 1995
Bechmark = 10</t>
  </si>
  <si>
    <t xml:space="preserve">Not modeled due to simulated outdoor scenario - can be considered equal to user. </t>
  </si>
  <si>
    <r>
      <rPr>
        <b/>
        <sz val="12"/>
        <color theme="1"/>
        <rFont val="Times New Roman"/>
        <family val="1"/>
      </rPr>
      <t>24-hr Max TWA</t>
    </r>
    <r>
      <rPr>
        <sz val="12"/>
        <color theme="1"/>
        <rFont val="Times New Roman"/>
        <family val="1"/>
      </rPr>
      <t xml:space="preserve"> - Maximum time-weighted average for a 24-hour period of exposure. It is provided in units of mg/m</t>
    </r>
    <r>
      <rPr>
        <vertAlign val="superscript"/>
        <sz val="12"/>
        <color theme="1"/>
        <rFont val="Times New Roman"/>
        <family val="1"/>
      </rPr>
      <t>3</t>
    </r>
    <r>
      <rPr>
        <sz val="12"/>
        <color theme="1"/>
        <rFont val="Times New Roman"/>
        <family val="1"/>
      </rPr>
      <t xml:space="preserve"> and ppm. </t>
    </r>
  </si>
  <si>
    <t>MOE 
HEC99 = 0.0037 ppm Johnson et al. 2003
Benchmark = 10</t>
  </si>
  <si>
    <t>Surrogate for Low to Moderate-Intensity User for Lace Wig and Hair Extension Glues</t>
  </si>
  <si>
    <r>
      <rPr>
        <b/>
        <sz val="12"/>
        <color theme="1"/>
        <rFont val="Times New Roman"/>
        <family val="1"/>
      </rPr>
      <t>Note on records with "Not Shown" in Scenario Descriptor column:</t>
    </r>
    <r>
      <rPr>
        <sz val="12"/>
        <color theme="1"/>
        <rFont val="Times New Roman"/>
        <family val="1"/>
      </rPr>
      <t xml:space="preserve"> As stated in the final risk evaluation, a range of exposure results were estimated based on varying three parameters: weight fraction, mass of product used, and duration of use/exposure duration. For each parameter varied, up to three distinct inputs were modeled to address known variability across these three parameters. While this approach resulted in up to 27 distinct exposure runs for each product scenario/condition of use, this was a deterministic assessment and results reflect a range based on variation of three key parameters, not a distribution. Since these inputs primarily reflect user characterization, results are presented in the final risk evaluation for “high-intensity users,” “moderate-intensity users,” and “low-intensity users.” For example, the exposure scenario combining high-end inputs for these three parameters is referred to as a “high-intensity user” scenario. However, in this spreadsheet and in all of the following worksheets, results from all modeling iterations are shown. Therefore, for some scenarios with multiple inputs for exposure duration, readers can see additional results that are not presented in the final risk evaluation. </t>
    </r>
  </si>
  <si>
    <r>
      <rPr>
        <b/>
        <sz val="12"/>
        <color theme="1"/>
        <rFont val="Times New Roman"/>
        <family val="1"/>
      </rPr>
      <t>Scenario Descriptor</t>
    </r>
    <r>
      <rPr>
        <sz val="12"/>
        <color theme="1"/>
        <rFont val="Times New Roman"/>
        <family val="1"/>
      </rPr>
      <t xml:space="preserve"> - displays Scenario Description from results tables in the final risk evaluation.</t>
    </r>
  </si>
  <si>
    <r>
      <rPr>
        <b/>
        <sz val="12"/>
        <color theme="1"/>
        <rFont val="Times New Roman"/>
        <family val="1"/>
      </rPr>
      <t>Weight Fraction</t>
    </r>
    <r>
      <rPr>
        <sz val="12"/>
        <color theme="1"/>
        <rFont val="Times New Roman"/>
        <family val="1"/>
      </rPr>
      <t xml:space="preserve"> - Weight fraction (percent of TCE in the product formulation) descriptor (Maximum, Middle, and Minimum). Actual input values associated with these descriptors are provided in units of percentage of TCE in the product of interest in the result tables in the final risk evaluation, as well as input tables shown in the final risk evaluation and supplemental file. </t>
    </r>
  </si>
  <si>
    <r>
      <rPr>
        <b/>
        <sz val="12"/>
        <color theme="1"/>
        <rFont val="Times New Roman"/>
        <family val="1"/>
      </rPr>
      <t xml:space="preserve">Mass Used </t>
    </r>
    <r>
      <rPr>
        <sz val="12"/>
        <color theme="1"/>
        <rFont val="Times New Roman"/>
        <family val="1"/>
      </rPr>
      <t xml:space="preserve">- Mass or amount of product used descriptor (high end [95th percentile], central tendency [50th percentile], low end [10th percentile]). Actual input values associated with these descriptors are provided in units of grams of product used per use event in the result tables in the final risk evaluation, as well as input tables shown in the final risk evaluation and supplemental file. </t>
    </r>
  </si>
  <si>
    <r>
      <rPr>
        <b/>
        <sz val="12"/>
        <color theme="1"/>
        <rFont val="Times New Roman"/>
        <family val="1"/>
      </rPr>
      <t>Duration</t>
    </r>
    <r>
      <rPr>
        <sz val="12"/>
        <color theme="1"/>
        <rFont val="Times New Roman"/>
        <family val="1"/>
      </rPr>
      <t xml:space="preserve"> - Exposure duration descriptor (high end [95th percentile], central tendency [50</t>
    </r>
    <r>
      <rPr>
        <vertAlign val="superscript"/>
        <sz val="12"/>
        <color theme="1"/>
        <rFont val="Times New Roman"/>
        <family val="1"/>
      </rPr>
      <t xml:space="preserve">th </t>
    </r>
    <r>
      <rPr>
        <sz val="12"/>
        <color theme="1"/>
        <rFont val="Times New Roman"/>
        <family val="1"/>
      </rPr>
      <t xml:space="preserve">percentile], low end [10th percentile]). Actual input values associated with these descriptors are provided in units of minutes in the result tables in the final risk evaluation, as well as input tables shown in the final risk evaluation and supplemental file. </t>
    </r>
  </si>
  <si>
    <t>Scenario Descriptor</t>
  </si>
  <si>
    <t>MOE
HEC = 0.973 ppm
Selgrade et al. 2010
Benchmark = 10</t>
  </si>
  <si>
    <r>
      <t>This spreadsheet presents CEM 2.1 Modeling Results for acute inhalation exposure for consumers (i.e., product users) and bystanders, given as maximum time-weighted average (TWA) indoor air concentrations for the two durations of interest (24-hours). The model results are provided in mg/m</t>
    </r>
    <r>
      <rPr>
        <vertAlign val="superscript"/>
        <sz val="12"/>
        <color theme="1"/>
        <rFont val="Times New Roman"/>
        <family val="1"/>
      </rPr>
      <t>3</t>
    </r>
    <r>
      <rPr>
        <sz val="12"/>
        <color theme="1"/>
        <rFont val="Times New Roman"/>
        <family val="1"/>
      </rPr>
      <t xml:space="preserve">; however, the conversion to ppm is included in this spreadsheet, as the results in ppm were used to calculate the margins of exposure (MOE) shown in the final risk evaluation. </t>
    </r>
  </si>
  <si>
    <t>Final Risk Evaluation for Trichloroethylene
Supplemental Information File:
Exposure Modeling Results and Risk Estimates for Consumer Inhalation Exposures
November 2020</t>
  </si>
  <si>
    <t>Additional Details on Worksheet Contents</t>
  </si>
  <si>
    <t>Worksheet</t>
  </si>
  <si>
    <t>Description</t>
  </si>
  <si>
    <t xml:space="preserve">This worksheet contains acute inhalation exposure and risk estimates for consumers and bystanders for the named consumer condition of use. </t>
  </si>
  <si>
    <t>Read Me</t>
  </si>
  <si>
    <t xml:space="preserve">This worksheet provides additional details on the elements shared within the individual result worksheets. </t>
  </si>
  <si>
    <t>Brake &amp; Parts Cleaner</t>
  </si>
  <si>
    <t>Aerosol Elec. Degreaser</t>
  </si>
  <si>
    <t>Liquid Elec. Degreaser</t>
  </si>
  <si>
    <t>Aerosol Spray Degreaser</t>
  </si>
  <si>
    <t>Liquid Degreaser</t>
  </si>
  <si>
    <t>Aerosol Gun Scrubber</t>
  </si>
  <si>
    <t>Liquid Gun Scrubber</t>
  </si>
  <si>
    <t>Mold Release</t>
  </si>
  <si>
    <t>Aerosol Tire Cleaner</t>
  </si>
  <si>
    <t>Liquid Tire Cleaner</t>
  </si>
  <si>
    <t>Tap &amp; Die Fluid</t>
  </si>
  <si>
    <t>Penetrating Lubricant</t>
  </si>
  <si>
    <t>Solvent-Based Adhesive &amp; Seal</t>
  </si>
  <si>
    <t>Mirror-edge Sealant</t>
  </si>
  <si>
    <t>Tire Repair Cement</t>
  </si>
  <si>
    <t>Carpet Cleaner</t>
  </si>
  <si>
    <t>Aerosol Spot Remover</t>
  </si>
  <si>
    <t>Liquid Spot Remover</t>
  </si>
  <si>
    <t>Fixatives &amp; Finishing Spray</t>
  </si>
  <si>
    <t>Shoe Polish</t>
  </si>
  <si>
    <t>Fabric Spray</t>
  </si>
  <si>
    <t>Film Cleaner</t>
  </si>
  <si>
    <t>Hoof Polish</t>
  </si>
  <si>
    <t>Pepper Spray</t>
  </si>
  <si>
    <t>Toner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</si>
</sst>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E+00"/>
  </numFmts>
  <fonts count="19" x14ac:knownFonts="1">
    <font>
      <sz val="11"/>
      <color theme="1"/>
      <name val="Calibri"/>
      <family val="2"/>
      <scheme val="minor"/>
    </font>
    <font>
      <sz val="10"/>
      <color theme="1"/>
      <name val="Times New Roman"/>
      <family val="1"/>
    </font>
    <font>
      <sz val="10"/>
      <name val="Times New Roman"/>
      <family val="1"/>
    </font>
    <font>
      <b/>
      <sz val="10"/>
      <color theme="1"/>
      <name val="Times New Roman"/>
      <family val="1"/>
    </font>
    <font>
      <b/>
      <sz val="10"/>
      <name val="Times New Roman"/>
      <family val="1"/>
    </font>
    <font>
      <sz val="12"/>
      <color theme="1"/>
      <name val="Times New Roman"/>
      <family val="1"/>
    </font>
    <font>
      <vertAlign val="superscript"/>
      <sz val="12"/>
      <color theme="1"/>
      <name val="Times New Roman"/>
      <family val="1"/>
    </font>
    <font>
      <b/>
      <sz val="12"/>
      <color theme="1"/>
      <name val="Times New Roman"/>
      <family val="1"/>
    </font>
    <font>
      <b/>
      <sz val="12"/>
      <name val="Times New Roman"/>
      <family val="1"/>
    </font>
    <font>
      <b/>
      <sz val="11"/>
      <color theme="1"/>
      <name val="Calibri"/>
      <family val="2"/>
      <scheme val="minor"/>
    </font>
    <font>
      <sz val="10"/>
      <color rgb="FF404040"/>
      <name val="Times New Roman"/>
      <family val="1"/>
    </font>
    <font>
      <b/>
      <sz val="10"/>
      <color rgb="FF404040"/>
      <name val="Times New Roman"/>
      <family val="1"/>
    </font>
    <font>
      <i/>
      <sz val="10"/>
      <name val="Times New Roman"/>
      <family val="1"/>
    </font>
    <font>
      <b/>
      <sz val="14"/>
      <color theme="1"/>
      <name val="Times New Roman"/>
      <family val="1"/>
    </font>
    <font>
      <b/>
      <sz val="12"/>
      <color rgb="FFFF0000"/>
      <name val="Times New Roman"/>
      <family val="1"/>
    </font>
    <font>
      <sz val="11"/>
      <color theme="4"/>
      <name val="Calibri"/>
      <family val="2"/>
      <scheme val="minor"/>
    </font>
    <font>
      <b/>
      <sz val="16"/>
      <color theme="1"/>
      <name val="Times New Roman"/>
      <family val="1"/>
    </font>
    <font>
      <u/>
      <sz val="11"/>
      <color theme="10"/>
      <name val="Calibri"/>
      <family val="2"/>
      <scheme val="minor"/>
    </font>
    <font>
      <u/>
      <sz val="12"/>
      <color theme="10"/>
      <name val="Times New Roman"/>
      <family val="1"/>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41">
    <xf numFmtId="0" fontId="0" fillId="0" borderId="0" xfId="0"/>
    <xf numFmtId="0" fontId="1" fillId="0" borderId="0" xfId="0" applyFont="1"/>
    <xf numFmtId="11"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xf numFmtId="0" fontId="2" fillId="0" borderId="1" xfId="0" applyFont="1" applyFill="1" applyBorder="1"/>
    <xf numFmtId="0" fontId="1" fillId="0" borderId="1" xfId="0" applyFont="1" applyBorder="1"/>
    <xf numFmtId="0" fontId="3" fillId="0" borderId="0" xfId="0" applyFont="1"/>
    <xf numFmtId="0" fontId="3" fillId="0" borderId="1" xfId="0" applyFont="1" applyFill="1" applyBorder="1"/>
    <xf numFmtId="0" fontId="4" fillId="0" borderId="1" xfId="0" applyFont="1" applyFill="1" applyBorder="1"/>
    <xf numFmtId="0" fontId="3" fillId="0" borderId="1" xfId="0" applyFont="1" applyBorder="1"/>
    <xf numFmtId="11" fontId="4" fillId="0" borderId="1" xfId="0" applyNumberFormat="1" applyFont="1" applyFill="1" applyBorder="1" applyAlignment="1">
      <alignment horizontal="center" vertical="center" wrapText="1"/>
    </xf>
    <xf numFmtId="0" fontId="5" fillId="0" borderId="0" xfId="0" applyFont="1" applyAlignment="1">
      <alignment wrapText="1"/>
    </xf>
    <xf numFmtId="0" fontId="5" fillId="0" borderId="0" xfId="0" applyFont="1"/>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Border="1"/>
    <xf numFmtId="164" fontId="2"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9" fillId="0" borderId="0" xfId="0" applyFont="1"/>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7" fillId="0" borderId="0" xfId="0" applyFont="1" applyAlignment="1">
      <alignment horizontal="left" vertical="top" wrapText="1"/>
    </xf>
    <xf numFmtId="0" fontId="5" fillId="0" borderId="0" xfId="0" applyFont="1" applyFill="1" applyBorder="1" applyAlignment="1">
      <alignment horizontal="left" vertical="top" wrapText="1"/>
    </xf>
    <xf numFmtId="0" fontId="1" fillId="0" borderId="1" xfId="0" applyFont="1" applyBorder="1" applyAlignment="1">
      <alignment wrapText="1"/>
    </xf>
    <xf numFmtId="0" fontId="13" fillId="0" borderId="0" xfId="0" applyFont="1" applyAlignment="1">
      <alignment horizontal="center" vertical="center" wrapText="1"/>
    </xf>
    <xf numFmtId="0" fontId="14" fillId="0" borderId="0" xfId="0" applyFont="1" applyAlignment="1">
      <alignment horizontal="center" wrapText="1"/>
    </xf>
    <xf numFmtId="0" fontId="15" fillId="0" borderId="0" xfId="0" applyFont="1"/>
    <xf numFmtId="11" fontId="3"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5" fillId="0" borderId="1" xfId="0" applyFont="1" applyBorder="1" applyAlignment="1">
      <alignment horizontal="left" vertical="top" wrapText="1"/>
    </xf>
    <xf numFmtId="0" fontId="16" fillId="0" borderId="0" xfId="0" applyFont="1" applyAlignment="1">
      <alignment horizontal="center" vertical="center" wrapText="1"/>
    </xf>
    <xf numFmtId="0" fontId="18" fillId="0" borderId="1" xfId="1" applyFont="1" applyBorder="1" applyAlignment="1">
      <alignment horizontal="left" vertical="top" wrapText="1"/>
    </xf>
    <xf numFmtId="0" fontId="18" fillId="0" borderId="1" xfId="1" applyFont="1" applyBorder="1" applyAlignment="1">
      <alignment horizontal="left" vertical="top"/>
    </xf>
    <xf numFmtId="0" fontId="18" fillId="0" borderId="0" xfId="1" applyFont="1" applyFill="1"/>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cellXfs>
  <cellStyles count="2">
    <cellStyle name="Hyperlink" xfId="1" builtinId="8"/>
    <cellStyle name="Normal" xfId="0" builtinId="0"/>
  </cellStyles>
  <dxfs count="1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259ED-FC89-4366-9D34-618A522B35FC}">
  <dimension ref="A1:A8"/>
  <sheetViews>
    <sheetView tabSelected="1" workbookViewId="0">
      <selection activeCell="A5" sqref="A5"/>
    </sheetView>
  </sheetViews>
  <sheetFormatPr defaultColWidth="9.1796875" defaultRowHeight="15.5" x14ac:dyDescent="0.35"/>
  <cols>
    <col min="1" max="1" width="108.36328125" style="14" customWidth="1"/>
    <col min="2" max="16384" width="9.1796875" style="14"/>
  </cols>
  <sheetData>
    <row r="1" spans="1:1" ht="226" customHeight="1" x14ac:dyDescent="0.35">
      <c r="A1" s="34" t="s">
        <v>39</v>
      </c>
    </row>
    <row r="2" spans="1:1" x14ac:dyDescent="0.35">
      <c r="A2" s="13"/>
    </row>
    <row r="3" spans="1:1" x14ac:dyDescent="0.35">
      <c r="A3" s="13"/>
    </row>
    <row r="4" spans="1:1" x14ac:dyDescent="0.35">
      <c r="A4" s="13"/>
    </row>
    <row r="5" spans="1:1" x14ac:dyDescent="0.35">
      <c r="A5" s="13"/>
    </row>
    <row r="6" spans="1:1" x14ac:dyDescent="0.35">
      <c r="A6" s="13"/>
    </row>
    <row r="7" spans="1:1" x14ac:dyDescent="0.35">
      <c r="A7" s="13"/>
    </row>
    <row r="8" spans="1:1" x14ac:dyDescent="0.35">
      <c r="A8" s="13"/>
    </row>
  </sheetData>
  <sheetProtection algorithmName="SHA-512" hashValue="A02G/Rq2ReutgrzzwK74RWC6dArhZA84bw+X8WIbom81fFB+tbhRdduwUCns02Kd+uL8RplhIT+AWaR+mTO1rw==" saltValue="h+UeSE4H3PnJulhhh/nmMg=="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workbookViewId="0">
      <selection activeCell="H1" sqref="H1"/>
    </sheetView>
  </sheetViews>
  <sheetFormatPr defaultRowHeight="14.5" x14ac:dyDescent="0.35"/>
  <cols>
    <col min="1" max="1" width="20.1796875" bestFit="1" customWidth="1"/>
    <col min="2" max="2" width="14.7265625" bestFit="1" customWidth="1"/>
    <col min="3" max="4" width="11.1796875" bestFit="1" customWidth="1"/>
    <col min="5" max="5" width="9.81640625" bestFit="1" customWidth="1"/>
    <col min="8" max="8" width="17.81640625" customWidth="1"/>
    <col min="9" max="9" width="18.81640625" customWidth="1"/>
    <col min="10" max="10" width="19.1796875" customWidth="1"/>
    <col min="11" max="11" width="17"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11" t="s">
        <v>15</v>
      </c>
      <c r="B2" s="9" t="s">
        <v>6</v>
      </c>
      <c r="C2" s="10" t="s">
        <v>14</v>
      </c>
      <c r="D2" s="10" t="s">
        <v>14</v>
      </c>
      <c r="E2" s="11" t="s">
        <v>9</v>
      </c>
      <c r="F2" s="12">
        <v>0.34253910193433962</v>
      </c>
      <c r="G2" s="12">
        <f t="shared" ref="G2:G7" si="0">F2*(24.45/131.39)</f>
        <v>6.3742149648333996E-2</v>
      </c>
      <c r="H2" s="20">
        <f>0.973/G2</f>
        <v>15.264624826242127</v>
      </c>
      <c r="I2" s="21">
        <f>0.0037/G2</f>
        <v>5.8046363676357529E-2</v>
      </c>
      <c r="J2" s="20">
        <f>3/G2</f>
        <v>47.064619197046639</v>
      </c>
      <c r="K2" s="20">
        <f>23/G2</f>
        <v>360.82874717735757</v>
      </c>
    </row>
    <row r="3" spans="1:11" x14ac:dyDescent="0.35">
      <c r="A3" s="11" t="s">
        <v>15</v>
      </c>
      <c r="B3" s="9" t="s">
        <v>6</v>
      </c>
      <c r="C3" s="10" t="s">
        <v>14</v>
      </c>
      <c r="D3" s="10" t="s">
        <v>14</v>
      </c>
      <c r="E3" s="11" t="s">
        <v>10</v>
      </c>
      <c r="F3" s="12">
        <v>8.4392059048631923E-2</v>
      </c>
      <c r="G3" s="12">
        <f t="shared" si="0"/>
        <v>1.5704283763901747E-2</v>
      </c>
      <c r="H3" s="20">
        <f t="shared" ref="H3:H7" si="1">0.973/G3</f>
        <v>61.95761708257983</v>
      </c>
      <c r="I3" s="21">
        <f t="shared" ref="I3:I7" si="2">0.0037/G3</f>
        <v>0.23560450483612067</v>
      </c>
      <c r="J3" s="20">
        <f t="shared" ref="J3:J7" si="3">3/G3</f>
        <v>191.03067959685458</v>
      </c>
      <c r="K3" s="20">
        <f t="shared" ref="K3:K7" si="4">23/G3</f>
        <v>1464.5685435758851</v>
      </c>
    </row>
    <row r="4" spans="1:11" x14ac:dyDescent="0.35">
      <c r="A4" s="11" t="s">
        <v>16</v>
      </c>
      <c r="B4" s="9" t="s">
        <v>11</v>
      </c>
      <c r="C4" s="10" t="s">
        <v>14</v>
      </c>
      <c r="D4" s="10" t="s">
        <v>14</v>
      </c>
      <c r="E4" s="11" t="s">
        <v>9</v>
      </c>
      <c r="F4" s="12">
        <v>0.36066912656911393</v>
      </c>
      <c r="G4" s="12">
        <f t="shared" si="0"/>
        <v>6.7115915553808025E-2</v>
      </c>
      <c r="H4" s="20">
        <f t="shared" si="1"/>
        <v>14.497306517705603</v>
      </c>
      <c r="I4" s="21">
        <f t="shared" si="2"/>
        <v>5.512850371583837E-2</v>
      </c>
      <c r="J4" s="20">
        <f t="shared" si="3"/>
        <v>44.698786796625704</v>
      </c>
      <c r="K4" s="20">
        <f t="shared" si="4"/>
        <v>342.6906987741304</v>
      </c>
    </row>
    <row r="5" spans="1:11" x14ac:dyDescent="0.35">
      <c r="A5" s="11" t="s">
        <v>16</v>
      </c>
      <c r="B5" s="9" t="s">
        <v>11</v>
      </c>
      <c r="C5" s="10" t="s">
        <v>14</v>
      </c>
      <c r="D5" s="10" t="s">
        <v>14</v>
      </c>
      <c r="E5" s="11" t="s">
        <v>10</v>
      </c>
      <c r="F5" s="12">
        <v>6.8315195227370312E-2</v>
      </c>
      <c r="G5" s="12">
        <f t="shared" si="0"/>
        <v>1.2712584848993107E-2</v>
      </c>
      <c r="H5" s="20">
        <f t="shared" si="1"/>
        <v>76.538328873145403</v>
      </c>
      <c r="I5" s="21">
        <f t="shared" si="2"/>
        <v>0.29105017146005963</v>
      </c>
      <c r="J5" s="20">
        <f t="shared" si="3"/>
        <v>235.98662550815644</v>
      </c>
      <c r="K5" s="20">
        <f t="shared" si="4"/>
        <v>1809.2307955625326</v>
      </c>
    </row>
    <row r="6" spans="1:11" x14ac:dyDescent="0.35">
      <c r="A6" s="11" t="s">
        <v>17</v>
      </c>
      <c r="B6" s="9" t="s">
        <v>8</v>
      </c>
      <c r="C6" s="10" t="s">
        <v>14</v>
      </c>
      <c r="D6" s="10" t="s">
        <v>14</v>
      </c>
      <c r="E6" s="11" t="s">
        <v>9</v>
      </c>
      <c r="F6" s="12">
        <v>0.33421411799318895</v>
      </c>
      <c r="G6" s="12">
        <f t="shared" si="0"/>
        <v>6.2192976519776774E-2</v>
      </c>
      <c r="H6" s="20">
        <f t="shared" si="1"/>
        <v>15.644853397402443</v>
      </c>
      <c r="I6" s="21">
        <f t="shared" si="2"/>
        <v>5.9492248273781127E-2</v>
      </c>
      <c r="J6" s="20">
        <f t="shared" si="3"/>
        <v>48.236958059822534</v>
      </c>
      <c r="K6" s="20">
        <f t="shared" si="4"/>
        <v>369.81667845863944</v>
      </c>
    </row>
    <row r="7" spans="1:11" x14ac:dyDescent="0.35">
      <c r="A7" s="11" t="s">
        <v>17</v>
      </c>
      <c r="B7" s="9" t="s">
        <v>8</v>
      </c>
      <c r="C7" s="10" t="s">
        <v>14</v>
      </c>
      <c r="D7" s="10" t="s">
        <v>14</v>
      </c>
      <c r="E7" s="11" t="s">
        <v>10</v>
      </c>
      <c r="F7" s="12">
        <v>6.529933967815435E-2</v>
      </c>
      <c r="G7" s="12">
        <f t="shared" si="0"/>
        <v>1.2151372670148977E-2</v>
      </c>
      <c r="H7" s="20">
        <f t="shared" si="1"/>
        <v>80.073258092912312</v>
      </c>
      <c r="I7" s="21">
        <f t="shared" si="2"/>
        <v>0.30449234834920408</v>
      </c>
      <c r="J7" s="20">
        <f t="shared" si="3"/>
        <v>246.88568785070598</v>
      </c>
      <c r="K7" s="20">
        <f t="shared" si="4"/>
        <v>1892.7902735220791</v>
      </c>
    </row>
  </sheetData>
  <sheetProtection algorithmName="SHA-512" hashValue="ISXlZeexVigGJYal2AVTJRp8dV/eS14sTr6bHubvq468h4uaDr9RjxG1FVmjYXiEyDJqSfOIW5CtNT0NZgkGBA==" saltValue="JDr6AugBDXEubOsGbvV9AQ==" spinCount="100000" sheet="1" formatCells="0" formatColumns="0" formatRows="0"/>
  <conditionalFormatting sqref="K2">
    <cfRule type="cellIs" dxfId="140" priority="8" operator="lessThan">
      <formula>10</formula>
    </cfRule>
  </conditionalFormatting>
  <conditionalFormatting sqref="J2">
    <cfRule type="cellIs" dxfId="139" priority="7" operator="lessThan">
      <formula>100</formula>
    </cfRule>
  </conditionalFormatting>
  <conditionalFormatting sqref="K3:K7">
    <cfRule type="cellIs" dxfId="138" priority="5" operator="lessThan">
      <formula>10</formula>
    </cfRule>
  </conditionalFormatting>
  <conditionalFormatting sqref="J3:J7">
    <cfRule type="cellIs" dxfId="137" priority="4" operator="lessThan">
      <formula>100</formula>
    </cfRule>
  </conditionalFormatting>
  <conditionalFormatting sqref="H2:H7">
    <cfRule type="cellIs" dxfId="136" priority="3" operator="lessThan">
      <formula>10</formula>
    </cfRule>
  </conditionalFormatting>
  <conditionalFormatting sqref="I2">
    <cfRule type="cellIs" dxfId="135" priority="2" operator="lessThan">
      <formula>10</formula>
    </cfRule>
  </conditionalFormatting>
  <conditionalFormatting sqref="I3:I7">
    <cfRule type="cellIs" dxfId="134" priority="1" operator="lessThan">
      <formula>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7"/>
  <sheetViews>
    <sheetView workbookViewId="0">
      <selection activeCell="H1" sqref="H1"/>
    </sheetView>
  </sheetViews>
  <sheetFormatPr defaultRowHeight="14.5" x14ac:dyDescent="0.35"/>
  <cols>
    <col min="1" max="1" width="20.1796875" bestFit="1" customWidth="1"/>
    <col min="2" max="2" width="14.7265625" bestFit="1" customWidth="1"/>
    <col min="3" max="3" width="7.26953125" bestFit="1" customWidth="1"/>
    <col min="4" max="4" width="14.7265625" bestFit="1" customWidth="1"/>
    <col min="5" max="5" width="9.81640625" bestFit="1" customWidth="1"/>
    <col min="8" max="8" width="18.26953125" customWidth="1"/>
    <col min="9" max="9" width="17.26953125" customWidth="1"/>
    <col min="10" max="10" width="19.7265625" customWidth="1"/>
    <col min="11" max="11" width="17.4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7" t="s">
        <v>7</v>
      </c>
      <c r="D2" s="6" t="s">
        <v>8</v>
      </c>
      <c r="E2" s="7" t="s">
        <v>9</v>
      </c>
      <c r="F2" s="2">
        <v>1.0308109484425214</v>
      </c>
      <c r="G2" s="2">
        <f t="shared" ref="G2:G37" si="0">F2*(24.45/131.39)</f>
        <v>0.19182074502945165</v>
      </c>
      <c r="H2" s="18">
        <f>0.973/G2</f>
        <v>5.0724440667280701</v>
      </c>
      <c r="I2" s="19">
        <f>0.0037/G2</f>
        <v>1.9288841774813836E-2</v>
      </c>
      <c r="J2" s="18">
        <f>3/G2</f>
        <v>15.639601439038243</v>
      </c>
      <c r="K2" s="18">
        <f>23/G2</f>
        <v>119.90361103262653</v>
      </c>
    </row>
    <row r="3" spans="1:11" x14ac:dyDescent="0.35">
      <c r="A3" s="7" t="s">
        <v>19</v>
      </c>
      <c r="B3" s="5" t="s">
        <v>6</v>
      </c>
      <c r="C3" s="7" t="s">
        <v>7</v>
      </c>
      <c r="D3" s="6" t="s">
        <v>8</v>
      </c>
      <c r="E3" s="7" t="s">
        <v>10</v>
      </c>
      <c r="F3" s="2">
        <v>0.20718647168826371</v>
      </c>
      <c r="G3" s="2">
        <f t="shared" si="0"/>
        <v>3.8554754797001663E-2</v>
      </c>
      <c r="H3" s="18">
        <f t="shared" ref="H3:H37" si="1">0.973/G3</f>
        <v>25.236835381862381</v>
      </c>
      <c r="I3" s="19">
        <f t="shared" ref="I3:I37" si="2">0.0037/G3</f>
        <v>9.5967411010165288E-2</v>
      </c>
      <c r="J3" s="18">
        <f t="shared" ref="J3:J37" si="3">3/G3</f>
        <v>77.811414332566443</v>
      </c>
      <c r="K3" s="18">
        <f t="shared" ref="K3:K37" si="4">23/G3</f>
        <v>596.55417654967607</v>
      </c>
    </row>
    <row r="4" spans="1:11" x14ac:dyDescent="0.35">
      <c r="A4" s="7" t="s">
        <v>19</v>
      </c>
      <c r="B4" s="5" t="s">
        <v>6</v>
      </c>
      <c r="C4" s="7" t="s">
        <v>7</v>
      </c>
      <c r="D4" s="7" t="s">
        <v>11</v>
      </c>
      <c r="E4" s="7" t="s">
        <v>9</v>
      </c>
      <c r="F4" s="2">
        <v>5.6095293473383716</v>
      </c>
      <c r="G4" s="2">
        <f t="shared" si="0"/>
        <v>1.0438617287649228</v>
      </c>
      <c r="H4" s="18">
        <f t="shared" si="1"/>
        <v>0.93211579003977374</v>
      </c>
      <c r="I4" s="19">
        <f t="shared" si="2"/>
        <v>3.5445307534914317E-3</v>
      </c>
      <c r="J4" s="18">
        <f t="shared" si="3"/>
        <v>2.8739438541822415</v>
      </c>
      <c r="K4" s="18">
        <f t="shared" si="4"/>
        <v>22.033569548730519</v>
      </c>
    </row>
    <row r="5" spans="1:11" x14ac:dyDescent="0.35">
      <c r="A5" s="7" t="s">
        <v>19</v>
      </c>
      <c r="B5" s="5" t="s">
        <v>6</v>
      </c>
      <c r="C5" s="7" t="s">
        <v>7</v>
      </c>
      <c r="D5" s="7" t="s">
        <v>11</v>
      </c>
      <c r="E5" s="7" t="s">
        <v>10</v>
      </c>
      <c r="F5" s="2">
        <v>1.1274798691872954</v>
      </c>
      <c r="G5" s="2">
        <f t="shared" si="0"/>
        <v>0.20980959587205553</v>
      </c>
      <c r="H5" s="18">
        <f t="shared" si="1"/>
        <v>4.6375381257268486</v>
      </c>
      <c r="I5" s="19">
        <f t="shared" si="2"/>
        <v>1.7635037065970548E-2</v>
      </c>
      <c r="J5" s="18">
        <f t="shared" si="3"/>
        <v>14.298678702138281</v>
      </c>
      <c r="K5" s="18">
        <f t="shared" si="4"/>
        <v>109.62320338306014</v>
      </c>
    </row>
    <row r="6" spans="1:11" x14ac:dyDescent="0.35">
      <c r="A6" s="7" t="s">
        <v>19</v>
      </c>
      <c r="B6" s="5" t="s">
        <v>6</v>
      </c>
      <c r="C6" s="7" t="s">
        <v>7</v>
      </c>
      <c r="D6" s="7" t="s">
        <v>6</v>
      </c>
      <c r="E6" s="7" t="s">
        <v>9</v>
      </c>
      <c r="F6" s="2">
        <v>51.037128121723917</v>
      </c>
      <c r="G6" s="2">
        <f t="shared" si="0"/>
        <v>9.4973573527372697</v>
      </c>
      <c r="H6" s="18">
        <f t="shared" si="1"/>
        <v>0.10244955137121042</v>
      </c>
      <c r="I6" s="19">
        <f t="shared" si="2"/>
        <v>3.8958205557397595E-4</v>
      </c>
      <c r="J6" s="18">
        <f t="shared" si="3"/>
        <v>0.31587734235727777</v>
      </c>
      <c r="K6" s="18">
        <f t="shared" si="4"/>
        <v>2.4217262914057964</v>
      </c>
    </row>
    <row r="7" spans="1:11" x14ac:dyDescent="0.35">
      <c r="A7" s="7" t="s">
        <v>19</v>
      </c>
      <c r="B7" s="5" t="s">
        <v>6</v>
      </c>
      <c r="C7" s="7" t="s">
        <v>7</v>
      </c>
      <c r="D7" s="7" t="s">
        <v>6</v>
      </c>
      <c r="E7" s="7" t="s">
        <v>10</v>
      </c>
      <c r="F7" s="2">
        <v>10.258139493588686</v>
      </c>
      <c r="G7" s="2">
        <f t="shared" si="0"/>
        <v>1.9089086735538732</v>
      </c>
      <c r="H7" s="18">
        <f t="shared" si="1"/>
        <v>0.50971532241431772</v>
      </c>
      <c r="I7" s="19">
        <f t="shared" si="2"/>
        <v>1.9382802599516708E-3</v>
      </c>
      <c r="J7" s="18">
        <f t="shared" si="3"/>
        <v>1.5715785891500031</v>
      </c>
      <c r="K7" s="18">
        <f t="shared" si="4"/>
        <v>12.048769183483358</v>
      </c>
    </row>
    <row r="8" spans="1:11" x14ac:dyDescent="0.35">
      <c r="A8" s="7" t="s">
        <v>19</v>
      </c>
      <c r="B8" s="5" t="s">
        <v>6</v>
      </c>
      <c r="C8" s="7" t="s">
        <v>13</v>
      </c>
      <c r="D8" s="6" t="s">
        <v>8</v>
      </c>
      <c r="E8" s="7" t="s">
        <v>9</v>
      </c>
      <c r="F8" s="2">
        <v>1.7755718586922429</v>
      </c>
      <c r="G8" s="2">
        <f t="shared" si="0"/>
        <v>0.33041123331323041</v>
      </c>
      <c r="H8" s="18">
        <f t="shared" si="1"/>
        <v>2.944815133078706</v>
      </c>
      <c r="I8" s="19">
        <f t="shared" si="2"/>
        <v>1.1198166487555204E-2</v>
      </c>
      <c r="J8" s="18">
        <f t="shared" si="3"/>
        <v>9.0795944493690826</v>
      </c>
      <c r="K8" s="18">
        <f t="shared" si="4"/>
        <v>69.610224111829638</v>
      </c>
    </row>
    <row r="9" spans="1:11" x14ac:dyDescent="0.35">
      <c r="A9" s="7" t="s">
        <v>19</v>
      </c>
      <c r="B9" s="5" t="s">
        <v>6</v>
      </c>
      <c r="C9" s="7" t="s">
        <v>13</v>
      </c>
      <c r="D9" s="6" t="s">
        <v>8</v>
      </c>
      <c r="E9" s="7" t="s">
        <v>10</v>
      </c>
      <c r="F9" s="2">
        <v>0.35687869748303414</v>
      </c>
      <c r="G9" s="2">
        <f t="shared" si="0"/>
        <v>6.6410565137835345E-2</v>
      </c>
      <c r="H9" s="18">
        <f t="shared" si="1"/>
        <v>14.651283240558717</v>
      </c>
      <c r="I9" s="19">
        <f t="shared" si="2"/>
        <v>5.571402671127159E-2</v>
      </c>
      <c r="J9" s="18">
        <f t="shared" si="3"/>
        <v>45.173535171301289</v>
      </c>
      <c r="K9" s="18">
        <f t="shared" si="4"/>
        <v>346.33043631330986</v>
      </c>
    </row>
    <row r="10" spans="1:11" x14ac:dyDescent="0.35">
      <c r="A10" s="7" t="s">
        <v>19</v>
      </c>
      <c r="B10" s="5" t="s">
        <v>6</v>
      </c>
      <c r="C10" s="7" t="s">
        <v>13</v>
      </c>
      <c r="D10" s="7" t="s">
        <v>11</v>
      </c>
      <c r="E10" s="7" t="s">
        <v>9</v>
      </c>
      <c r="F10" s="2">
        <v>9.6624143007903456</v>
      </c>
      <c r="G10" s="2">
        <f t="shared" si="0"/>
        <v>1.7980518277975794</v>
      </c>
      <c r="H10" s="18">
        <f t="shared" si="1"/>
        <v>0.54114124240335193</v>
      </c>
      <c r="I10" s="19">
        <f t="shared" si="2"/>
        <v>2.0577827306191183E-3</v>
      </c>
      <c r="J10" s="18">
        <f t="shared" si="3"/>
        <v>1.6684724842857717</v>
      </c>
      <c r="K10" s="18">
        <f t="shared" si="4"/>
        <v>12.791622379524251</v>
      </c>
    </row>
    <row r="11" spans="1:11" x14ac:dyDescent="0.35">
      <c r="A11" s="7" t="s">
        <v>19</v>
      </c>
      <c r="B11" s="5" t="s">
        <v>6</v>
      </c>
      <c r="C11" s="7" t="s">
        <v>13</v>
      </c>
      <c r="D11" s="7" t="s">
        <v>11</v>
      </c>
      <c r="E11" s="7" t="s">
        <v>10</v>
      </c>
      <c r="F11" s="2">
        <v>1.9420840746751162</v>
      </c>
      <c r="G11" s="2">
        <f t="shared" si="0"/>
        <v>0.36139702888961561</v>
      </c>
      <c r="H11" s="18">
        <f t="shared" si="1"/>
        <v>2.6923298262565161</v>
      </c>
      <c r="I11" s="19">
        <f t="shared" si="2"/>
        <v>1.0238047643524265E-2</v>
      </c>
      <c r="J11" s="18">
        <f t="shared" si="3"/>
        <v>8.3011197109656205</v>
      </c>
      <c r="K11" s="18">
        <f t="shared" si="4"/>
        <v>63.641917784069761</v>
      </c>
    </row>
    <row r="12" spans="1:11" x14ac:dyDescent="0.35">
      <c r="A12" s="11" t="s">
        <v>15</v>
      </c>
      <c r="B12" s="9" t="s">
        <v>6</v>
      </c>
      <c r="C12" s="11" t="s">
        <v>13</v>
      </c>
      <c r="D12" s="11" t="s">
        <v>6</v>
      </c>
      <c r="E12" s="11" t="s">
        <v>9</v>
      </c>
      <c r="F12" s="12">
        <v>87.91145318966943</v>
      </c>
      <c r="G12" s="12">
        <f t="shared" si="0"/>
        <v>16.359198040089943</v>
      </c>
      <c r="H12" s="20">
        <f t="shared" si="1"/>
        <v>5.9477243176319562E-2</v>
      </c>
      <c r="I12" s="21">
        <f t="shared" si="2"/>
        <v>2.2617245606616898E-4</v>
      </c>
      <c r="J12" s="20">
        <f t="shared" si="3"/>
        <v>0.18338307248608293</v>
      </c>
      <c r="K12" s="20">
        <f t="shared" si="4"/>
        <v>1.4059368890599693</v>
      </c>
    </row>
    <row r="13" spans="1:11" x14ac:dyDescent="0.35">
      <c r="A13" s="11" t="s">
        <v>15</v>
      </c>
      <c r="B13" s="9" t="s">
        <v>6</v>
      </c>
      <c r="C13" s="11" t="s">
        <v>13</v>
      </c>
      <c r="D13" s="11" t="s">
        <v>6</v>
      </c>
      <c r="E13" s="11" t="s">
        <v>10</v>
      </c>
      <c r="F13" s="12">
        <v>17.669645277706508</v>
      </c>
      <c r="G13" s="12">
        <f t="shared" si="0"/>
        <v>3.2880951901965458</v>
      </c>
      <c r="H13" s="20">
        <f t="shared" si="1"/>
        <v>0.29591600720715111</v>
      </c>
      <c r="I13" s="21">
        <f t="shared" si="2"/>
        <v>1.1252715587527844E-3</v>
      </c>
      <c r="J13" s="20">
        <f t="shared" si="3"/>
        <v>0.91238234493468995</v>
      </c>
      <c r="K13" s="20">
        <f t="shared" si="4"/>
        <v>6.9949313111659563</v>
      </c>
    </row>
    <row r="14" spans="1:11" x14ac:dyDescent="0.35">
      <c r="A14" s="7" t="s">
        <v>19</v>
      </c>
      <c r="B14" s="5" t="s">
        <v>11</v>
      </c>
      <c r="C14" s="7" t="s">
        <v>7</v>
      </c>
      <c r="D14" s="6" t="s">
        <v>8</v>
      </c>
      <c r="E14" s="7" t="s">
        <v>9</v>
      </c>
      <c r="F14" s="2">
        <v>1.0012849226001654</v>
      </c>
      <c r="G14" s="2">
        <f t="shared" si="0"/>
        <v>0.18632632892590034</v>
      </c>
      <c r="H14" s="18">
        <f t="shared" si="1"/>
        <v>5.2220209865614322</v>
      </c>
      <c r="I14" s="19">
        <f t="shared" si="2"/>
        <v>1.9857633761847172E-2</v>
      </c>
      <c r="J14" s="18">
        <f t="shared" si="3"/>
        <v>16.100784131227439</v>
      </c>
      <c r="K14" s="18">
        <f t="shared" si="4"/>
        <v>123.43934500607702</v>
      </c>
    </row>
    <row r="15" spans="1:11" x14ac:dyDescent="0.35">
      <c r="A15" s="7" t="s">
        <v>19</v>
      </c>
      <c r="B15" s="5" t="s">
        <v>11</v>
      </c>
      <c r="C15" s="7" t="s">
        <v>7</v>
      </c>
      <c r="D15" s="6" t="s">
        <v>8</v>
      </c>
      <c r="E15" s="7" t="s">
        <v>10</v>
      </c>
      <c r="F15" s="2">
        <v>0.18644461027120293</v>
      </c>
      <c r="G15" s="2">
        <f t="shared" si="0"/>
        <v>3.4694959442354151E-2</v>
      </c>
      <c r="H15" s="18">
        <f t="shared" si="1"/>
        <v>28.044419582523055</v>
      </c>
      <c r="I15" s="19">
        <f t="shared" si="2"/>
        <v>0.10664373325317093</v>
      </c>
      <c r="J15" s="18">
        <f t="shared" si="3"/>
        <v>86.46789182689534</v>
      </c>
      <c r="K15" s="18">
        <f t="shared" si="4"/>
        <v>662.92050400619769</v>
      </c>
    </row>
    <row r="16" spans="1:11" x14ac:dyDescent="0.35">
      <c r="A16" s="7" t="s">
        <v>19</v>
      </c>
      <c r="B16" s="5" t="s">
        <v>11</v>
      </c>
      <c r="C16" s="7" t="s">
        <v>7</v>
      </c>
      <c r="D16" s="7" t="s">
        <v>11</v>
      </c>
      <c r="E16" s="7" t="s">
        <v>9</v>
      </c>
      <c r="F16" s="2">
        <v>5.4488528346148541</v>
      </c>
      <c r="G16" s="2">
        <f t="shared" si="0"/>
        <v>1.0139618829921089</v>
      </c>
      <c r="H16" s="18">
        <f t="shared" si="1"/>
        <v>0.95960214710316905</v>
      </c>
      <c r="I16" s="19">
        <f t="shared" si="2"/>
        <v>3.6490523579462753E-3</v>
      </c>
      <c r="J16" s="18">
        <f t="shared" si="3"/>
        <v>2.9586911010375205</v>
      </c>
      <c r="K16" s="18">
        <f t="shared" si="4"/>
        <v>22.683298441287658</v>
      </c>
    </row>
    <row r="17" spans="1:11" x14ac:dyDescent="0.35">
      <c r="A17" s="7" t="s">
        <v>19</v>
      </c>
      <c r="B17" s="5" t="s">
        <v>11</v>
      </c>
      <c r="C17" s="7" t="s">
        <v>7</v>
      </c>
      <c r="D17" s="7" t="s">
        <v>11</v>
      </c>
      <c r="E17" s="7" t="s">
        <v>10</v>
      </c>
      <c r="F17" s="2">
        <v>1.0146055535688718</v>
      </c>
      <c r="G17" s="2">
        <f t="shared" si="0"/>
        <v>0.1888051281281598</v>
      </c>
      <c r="H17" s="18">
        <f t="shared" si="1"/>
        <v>5.1534617181559463</v>
      </c>
      <c r="I17" s="19">
        <f t="shared" si="2"/>
        <v>1.9596925341394657E-2</v>
      </c>
      <c r="J17" s="18">
        <f t="shared" si="3"/>
        <v>15.889398925455128</v>
      </c>
      <c r="K17" s="18">
        <f t="shared" si="4"/>
        <v>121.81872509515597</v>
      </c>
    </row>
    <row r="18" spans="1:11" x14ac:dyDescent="0.35">
      <c r="A18" s="7" t="s">
        <v>19</v>
      </c>
      <c r="B18" s="5" t="s">
        <v>11</v>
      </c>
      <c r="C18" s="7" t="s">
        <v>7</v>
      </c>
      <c r="D18" s="7" t="s">
        <v>6</v>
      </c>
      <c r="E18" s="7" t="s">
        <v>9</v>
      </c>
      <c r="F18" s="2">
        <v>49.575246516645414</v>
      </c>
      <c r="G18" s="2">
        <f t="shared" si="0"/>
        <v>9.2253198670521392</v>
      </c>
      <c r="H18" s="18">
        <f t="shared" si="1"/>
        <v>0.10547059766187951</v>
      </c>
      <c r="I18" s="19">
        <f t="shared" si="2"/>
        <v>4.0107010416130958E-4</v>
      </c>
      <c r="J18" s="18">
        <f t="shared" si="3"/>
        <v>0.32519197634700775</v>
      </c>
      <c r="K18" s="18">
        <f t="shared" si="4"/>
        <v>2.4931384853270595</v>
      </c>
    </row>
    <row r="19" spans="1:11" x14ac:dyDescent="0.35">
      <c r="A19" s="7" t="s">
        <v>19</v>
      </c>
      <c r="B19" s="5" t="s">
        <v>11</v>
      </c>
      <c r="C19" s="7" t="s">
        <v>7</v>
      </c>
      <c r="D19" s="7" t="s">
        <v>6</v>
      </c>
      <c r="E19" s="7" t="s">
        <v>10</v>
      </c>
      <c r="F19" s="2">
        <v>9.2311761690090961</v>
      </c>
      <c r="G19" s="2">
        <f t="shared" si="0"/>
        <v>1.7178039221574886</v>
      </c>
      <c r="H19" s="18">
        <f t="shared" si="1"/>
        <v>0.56642087461178536</v>
      </c>
      <c r="I19" s="19">
        <f t="shared" si="2"/>
        <v>2.1539128839297081E-3</v>
      </c>
      <c r="J19" s="18">
        <f t="shared" si="3"/>
        <v>1.7464158518348984</v>
      </c>
      <c r="K19" s="18">
        <f t="shared" si="4"/>
        <v>13.389188197400888</v>
      </c>
    </row>
    <row r="20" spans="1:11" x14ac:dyDescent="0.35">
      <c r="A20" s="7" t="s">
        <v>19</v>
      </c>
      <c r="B20" s="5" t="s">
        <v>11</v>
      </c>
      <c r="C20" s="7" t="s">
        <v>13</v>
      </c>
      <c r="D20" s="6" t="s">
        <v>8</v>
      </c>
      <c r="E20" s="7" t="s">
        <v>9</v>
      </c>
      <c r="F20" s="2">
        <v>1.7247132791787847</v>
      </c>
      <c r="G20" s="2">
        <f t="shared" si="0"/>
        <v>0.32094710157486328</v>
      </c>
      <c r="H20" s="18">
        <f t="shared" si="1"/>
        <v>3.0316522418353746</v>
      </c>
      <c r="I20" s="19">
        <f t="shared" si="2"/>
        <v>1.1528379542436677E-2</v>
      </c>
      <c r="J20" s="18">
        <f t="shared" si="3"/>
        <v>9.3473347641378464</v>
      </c>
      <c r="K20" s="18">
        <f t="shared" si="4"/>
        <v>71.662899858390148</v>
      </c>
    </row>
    <row r="21" spans="1:11" x14ac:dyDescent="0.35">
      <c r="A21" s="7" t="s">
        <v>19</v>
      </c>
      <c r="B21" s="5" t="s">
        <v>11</v>
      </c>
      <c r="C21" s="7" t="s">
        <v>13</v>
      </c>
      <c r="D21" s="6" t="s">
        <v>8</v>
      </c>
      <c r="E21" s="7" t="s">
        <v>10</v>
      </c>
      <c r="F21" s="2">
        <v>0.32115084119214699</v>
      </c>
      <c r="G21" s="2">
        <f t="shared" si="0"/>
        <v>5.9762067639455019E-2</v>
      </c>
      <c r="H21" s="18">
        <f t="shared" si="1"/>
        <v>16.281230526863894</v>
      </c>
      <c r="I21" s="19">
        <f t="shared" si="2"/>
        <v>6.1912181859605772E-2</v>
      </c>
      <c r="J21" s="18">
        <f t="shared" si="3"/>
        <v>50.199066372653327</v>
      </c>
      <c r="K21" s="18">
        <f t="shared" si="4"/>
        <v>384.85950885700885</v>
      </c>
    </row>
    <row r="22" spans="1:11" x14ac:dyDescent="0.35">
      <c r="A22" s="11" t="s">
        <v>16</v>
      </c>
      <c r="B22" s="9" t="s">
        <v>11</v>
      </c>
      <c r="C22" s="11" t="s">
        <v>13</v>
      </c>
      <c r="D22" s="11" t="s">
        <v>11</v>
      </c>
      <c r="E22" s="11" t="s">
        <v>9</v>
      </c>
      <c r="F22" s="12">
        <v>9.3856490076240853</v>
      </c>
      <c r="G22" s="12">
        <f t="shared" si="0"/>
        <v>1.7465493434539074</v>
      </c>
      <c r="H22" s="20">
        <f t="shared" si="1"/>
        <v>0.55709848888427815</v>
      </c>
      <c r="I22" s="21">
        <f t="shared" si="2"/>
        <v>2.1184629073708419E-3</v>
      </c>
      <c r="J22" s="20">
        <f t="shared" si="3"/>
        <v>1.7176726275979799</v>
      </c>
      <c r="K22" s="20">
        <f t="shared" si="4"/>
        <v>13.168823478251181</v>
      </c>
    </row>
    <row r="23" spans="1:11" x14ac:dyDescent="0.35">
      <c r="A23" s="11" t="s">
        <v>16</v>
      </c>
      <c r="B23" s="9" t="s">
        <v>11</v>
      </c>
      <c r="C23" s="11" t="s">
        <v>13</v>
      </c>
      <c r="D23" s="11" t="s">
        <v>11</v>
      </c>
      <c r="E23" s="11" t="s">
        <v>10</v>
      </c>
      <c r="F23" s="12">
        <v>1.7476580660223815</v>
      </c>
      <c r="G23" s="12">
        <f t="shared" si="0"/>
        <v>0.32521683320075523</v>
      </c>
      <c r="H23" s="20">
        <f t="shared" si="1"/>
        <v>2.9918500540818269</v>
      </c>
      <c r="I23" s="21">
        <f t="shared" si="2"/>
        <v>1.1377024871636958E-2</v>
      </c>
      <c r="J23" s="20">
        <f t="shared" si="3"/>
        <v>9.2246147607867215</v>
      </c>
      <c r="K23" s="20">
        <f t="shared" si="4"/>
        <v>70.722046499364865</v>
      </c>
    </row>
    <row r="24" spans="1:11" x14ac:dyDescent="0.35">
      <c r="A24" s="7" t="s">
        <v>19</v>
      </c>
      <c r="B24" s="5" t="s">
        <v>11</v>
      </c>
      <c r="C24" s="7" t="s">
        <v>13</v>
      </c>
      <c r="D24" s="7" t="s">
        <v>6</v>
      </c>
      <c r="E24" s="7" t="s">
        <v>9</v>
      </c>
      <c r="F24" s="2">
        <v>85.393362124921708</v>
      </c>
      <c r="G24" s="2">
        <f t="shared" si="0"/>
        <v>15.890613470997305</v>
      </c>
      <c r="H24" s="18">
        <f t="shared" si="1"/>
        <v>6.1231116204284203E-2</v>
      </c>
      <c r="I24" s="19">
        <f t="shared" si="2"/>
        <v>2.3284186018073132E-4</v>
      </c>
      <c r="J24" s="18">
        <f t="shared" si="3"/>
        <v>0.1887906974438362</v>
      </c>
      <c r="K24" s="18">
        <f t="shared" si="4"/>
        <v>1.4473953470694108</v>
      </c>
    </row>
    <row r="25" spans="1:11" x14ac:dyDescent="0.35">
      <c r="A25" s="7" t="s">
        <v>19</v>
      </c>
      <c r="B25" s="5" t="s">
        <v>11</v>
      </c>
      <c r="C25" s="7" t="s">
        <v>13</v>
      </c>
      <c r="D25" s="7" t="s">
        <v>6</v>
      </c>
      <c r="E25" s="7" t="s">
        <v>10</v>
      </c>
      <c r="F25" s="2">
        <v>15.900700951118164</v>
      </c>
      <c r="G25" s="2">
        <f t="shared" si="0"/>
        <v>2.9589172559162735</v>
      </c>
      <c r="H25" s="18">
        <f t="shared" si="1"/>
        <v>0.32883650195168967</v>
      </c>
      <c r="I25" s="19">
        <f t="shared" si="2"/>
        <v>1.2504574072160863E-3</v>
      </c>
      <c r="J25" s="18">
        <f t="shared" si="3"/>
        <v>1.0138843842292591</v>
      </c>
      <c r="K25" s="18">
        <f t="shared" si="4"/>
        <v>7.7731136124243196</v>
      </c>
    </row>
    <row r="26" spans="1:11" x14ac:dyDescent="0.35">
      <c r="A26" s="11" t="s">
        <v>17</v>
      </c>
      <c r="B26" s="9" t="s">
        <v>8</v>
      </c>
      <c r="C26" s="11" t="s">
        <v>7</v>
      </c>
      <c r="D26" s="10" t="s">
        <v>8</v>
      </c>
      <c r="E26" s="11" t="s">
        <v>9</v>
      </c>
      <c r="F26" s="12">
        <v>0.95010500856373037</v>
      </c>
      <c r="G26" s="12">
        <f t="shared" si="0"/>
        <v>0.17680240093906088</v>
      </c>
      <c r="H26" s="20">
        <f t="shared" si="1"/>
        <v>5.5033189302410399</v>
      </c>
      <c r="I26" s="21">
        <f t="shared" si="2"/>
        <v>2.0927317617566134E-2</v>
      </c>
      <c r="J26" s="20">
        <f t="shared" si="3"/>
        <v>16.968095365594163</v>
      </c>
      <c r="K26" s="20">
        <f t="shared" si="4"/>
        <v>130.08873113622192</v>
      </c>
    </row>
    <row r="27" spans="1:11" x14ac:dyDescent="0.35">
      <c r="A27" s="11" t="s">
        <v>17</v>
      </c>
      <c r="B27" s="9" t="s">
        <v>8</v>
      </c>
      <c r="C27" s="11" t="s">
        <v>7</v>
      </c>
      <c r="D27" s="10" t="s">
        <v>8</v>
      </c>
      <c r="E27" s="11" t="s">
        <v>10</v>
      </c>
      <c r="F27" s="12">
        <v>0.18540206838182061</v>
      </c>
      <c r="G27" s="12">
        <f t="shared" si="0"/>
        <v>3.4500955719122567E-2</v>
      </c>
      <c r="H27" s="20">
        <f t="shared" si="1"/>
        <v>28.202117295571121</v>
      </c>
      <c r="I27" s="21">
        <f t="shared" si="2"/>
        <v>0.10724340595438146</v>
      </c>
      <c r="J27" s="20">
        <f t="shared" si="3"/>
        <v>86.954112935984966</v>
      </c>
      <c r="K27" s="20">
        <f t="shared" si="4"/>
        <v>666.64819917588477</v>
      </c>
    </row>
    <row r="28" spans="1:11" x14ac:dyDescent="0.35">
      <c r="A28" s="7" t="s">
        <v>19</v>
      </c>
      <c r="B28" s="5" t="s">
        <v>8</v>
      </c>
      <c r="C28" s="7" t="s">
        <v>7</v>
      </c>
      <c r="D28" s="7" t="s">
        <v>11</v>
      </c>
      <c r="E28" s="7" t="s">
        <v>9</v>
      </c>
      <c r="F28" s="2">
        <v>5.1703388838119277</v>
      </c>
      <c r="G28" s="2">
        <f t="shared" si="0"/>
        <v>0.9621339958079127</v>
      </c>
      <c r="H28" s="18">
        <f t="shared" si="1"/>
        <v>1.0112936495742082</v>
      </c>
      <c r="I28" s="19">
        <f t="shared" si="2"/>
        <v>3.8456181946809566E-3</v>
      </c>
      <c r="J28" s="18">
        <f t="shared" si="3"/>
        <v>3.1180688064980728</v>
      </c>
      <c r="K28" s="18">
        <f t="shared" si="4"/>
        <v>23.905194183151892</v>
      </c>
    </row>
    <row r="29" spans="1:11" x14ac:dyDescent="0.35">
      <c r="A29" s="7" t="s">
        <v>19</v>
      </c>
      <c r="B29" s="5" t="s">
        <v>8</v>
      </c>
      <c r="C29" s="7" t="s">
        <v>7</v>
      </c>
      <c r="D29" s="7" t="s">
        <v>11</v>
      </c>
      <c r="E29" s="7" t="s">
        <v>10</v>
      </c>
      <c r="F29" s="2">
        <v>1.0089321860778144</v>
      </c>
      <c r="G29" s="2">
        <f t="shared" si="0"/>
        <v>0.18774938693662049</v>
      </c>
      <c r="H29" s="18">
        <f t="shared" si="1"/>
        <v>5.1824403577331548</v>
      </c>
      <c r="I29" s="19">
        <f t="shared" si="2"/>
        <v>1.9707121607001721E-2</v>
      </c>
      <c r="J29" s="18">
        <f t="shared" si="3"/>
        <v>15.978747248920312</v>
      </c>
      <c r="K29" s="18">
        <f t="shared" si="4"/>
        <v>122.50372890838906</v>
      </c>
    </row>
    <row r="30" spans="1:11" x14ac:dyDescent="0.35">
      <c r="A30" s="7" t="s">
        <v>19</v>
      </c>
      <c r="B30" s="5" t="s">
        <v>8</v>
      </c>
      <c r="C30" s="7" t="s">
        <v>7</v>
      </c>
      <c r="D30" s="7" t="s">
        <v>6</v>
      </c>
      <c r="E30" s="7" t="s">
        <v>9</v>
      </c>
      <c r="F30" s="2">
        <v>47.041245656562374</v>
      </c>
      <c r="G30" s="2">
        <f t="shared" si="0"/>
        <v>8.7537746883548984</v>
      </c>
      <c r="H30" s="18">
        <f t="shared" si="1"/>
        <v>0.11115204978880447</v>
      </c>
      <c r="I30" s="19">
        <f t="shared" si="2"/>
        <v>4.2267480392453913E-4</v>
      </c>
      <c r="J30" s="18">
        <f t="shared" si="3"/>
        <v>0.34270930047935605</v>
      </c>
      <c r="K30" s="18">
        <f t="shared" si="4"/>
        <v>2.6274379703417297</v>
      </c>
    </row>
    <row r="31" spans="1:11" x14ac:dyDescent="0.35">
      <c r="A31" s="7" t="s">
        <v>19</v>
      </c>
      <c r="B31" s="5" t="s">
        <v>8</v>
      </c>
      <c r="C31" s="7" t="s">
        <v>7</v>
      </c>
      <c r="D31" s="7" t="s">
        <v>6</v>
      </c>
      <c r="E31" s="7" t="s">
        <v>10</v>
      </c>
      <c r="F31" s="2">
        <v>9.1795582229045607</v>
      </c>
      <c r="G31" s="2">
        <f t="shared" si="0"/>
        <v>1.708198482000278</v>
      </c>
      <c r="H31" s="18">
        <f t="shared" si="1"/>
        <v>0.56960593880204702</v>
      </c>
      <c r="I31" s="19">
        <f t="shared" si="2"/>
        <v>2.1660246388155954E-3</v>
      </c>
      <c r="J31" s="18">
        <f t="shared" si="3"/>
        <v>1.7562361936342663</v>
      </c>
      <c r="K31" s="18">
        <f t="shared" si="4"/>
        <v>13.464477484529375</v>
      </c>
    </row>
    <row r="32" spans="1:11" x14ac:dyDescent="0.35">
      <c r="A32" s="7" t="s">
        <v>19</v>
      </c>
      <c r="B32" s="5" t="s">
        <v>8</v>
      </c>
      <c r="C32" s="7" t="s">
        <v>13</v>
      </c>
      <c r="D32" s="6" t="s">
        <v>8</v>
      </c>
      <c r="E32" s="7" t="s">
        <v>9</v>
      </c>
      <c r="F32" s="2">
        <v>1.6365558772510251</v>
      </c>
      <c r="G32" s="2">
        <f t="shared" si="0"/>
        <v>0.30454213561753229</v>
      </c>
      <c r="H32" s="18">
        <f t="shared" si="1"/>
        <v>3.1949601917219397</v>
      </c>
      <c r="I32" s="19">
        <f t="shared" si="2"/>
        <v>1.2149386135016626E-2</v>
      </c>
      <c r="J32" s="18">
        <f t="shared" si="3"/>
        <v>9.8508536229864543</v>
      </c>
      <c r="K32" s="18">
        <f t="shared" si="4"/>
        <v>75.523211109562808</v>
      </c>
    </row>
    <row r="33" spans="1:11" x14ac:dyDescent="0.35">
      <c r="A33" s="7" t="s">
        <v>19</v>
      </c>
      <c r="B33" s="5" t="s">
        <v>8</v>
      </c>
      <c r="C33" s="7" t="s">
        <v>13</v>
      </c>
      <c r="D33" s="6" t="s">
        <v>8</v>
      </c>
      <c r="E33" s="7" t="s">
        <v>10</v>
      </c>
      <c r="F33" s="2">
        <v>0.31935506278768594</v>
      </c>
      <c r="G33" s="2">
        <f t="shared" si="0"/>
        <v>5.942789622618861E-2</v>
      </c>
      <c r="H33" s="18">
        <f t="shared" si="1"/>
        <v>16.372782174497026</v>
      </c>
      <c r="I33" s="19">
        <f t="shared" si="2"/>
        <v>6.2260322760163411E-2</v>
      </c>
      <c r="J33" s="18">
        <f t="shared" si="3"/>
        <v>50.481342778510871</v>
      </c>
      <c r="K33" s="18">
        <f t="shared" si="4"/>
        <v>387.02362796858336</v>
      </c>
    </row>
    <row r="34" spans="1:11" x14ac:dyDescent="0.35">
      <c r="A34" s="7" t="s">
        <v>19</v>
      </c>
      <c r="B34" s="5" t="s">
        <v>8</v>
      </c>
      <c r="C34" s="7" t="s">
        <v>13</v>
      </c>
      <c r="D34" s="7" t="s">
        <v>11</v>
      </c>
      <c r="E34" s="7" t="s">
        <v>9</v>
      </c>
      <c r="F34" s="2">
        <v>8.9059087273660449</v>
      </c>
      <c r="G34" s="2">
        <f t="shared" si="0"/>
        <v>1.6572758077791294</v>
      </c>
      <c r="H34" s="18">
        <f t="shared" si="1"/>
        <v>0.58710806941898885</v>
      </c>
      <c r="I34" s="19">
        <f t="shared" si="2"/>
        <v>2.2325795034432261E-3</v>
      </c>
      <c r="J34" s="18">
        <f t="shared" si="3"/>
        <v>1.8101995973863994</v>
      </c>
      <c r="K34" s="18">
        <f t="shared" si="4"/>
        <v>13.87819691329573</v>
      </c>
    </row>
    <row r="35" spans="1:11" x14ac:dyDescent="0.35">
      <c r="A35" s="7" t="s">
        <v>19</v>
      </c>
      <c r="B35" s="5" t="s">
        <v>8</v>
      </c>
      <c r="C35" s="7" t="s">
        <v>13</v>
      </c>
      <c r="D35" s="7" t="s">
        <v>11</v>
      </c>
      <c r="E35" s="7" t="s">
        <v>10</v>
      </c>
      <c r="F35" s="2">
        <v>1.7378856905190354</v>
      </c>
      <c r="G35" s="2">
        <f t="shared" si="0"/>
        <v>0.32339831899832877</v>
      </c>
      <c r="H35" s="18">
        <f t="shared" si="1"/>
        <v>3.0086736474503075</v>
      </c>
      <c r="I35" s="19">
        <f t="shared" si="2"/>
        <v>1.1440999481568489E-2</v>
      </c>
      <c r="J35" s="18">
        <f t="shared" si="3"/>
        <v>9.2764860661366111</v>
      </c>
      <c r="K35" s="18">
        <f t="shared" si="4"/>
        <v>71.119726507047361</v>
      </c>
    </row>
    <row r="36" spans="1:11" x14ac:dyDescent="0.35">
      <c r="A36" s="7" t="s">
        <v>19</v>
      </c>
      <c r="B36" s="5" t="s">
        <v>8</v>
      </c>
      <c r="C36" s="7" t="s">
        <v>13</v>
      </c>
      <c r="D36" s="7" t="s">
        <v>6</v>
      </c>
      <c r="E36" s="7" t="s">
        <v>9</v>
      </c>
      <c r="F36" s="2">
        <v>81.028545643428671</v>
      </c>
      <c r="G36" s="2">
        <f t="shared" si="0"/>
        <v>15.07837690069131</v>
      </c>
      <c r="H36" s="18">
        <f t="shared" si="1"/>
        <v>6.4529491894806668E-2</v>
      </c>
      <c r="I36" s="19">
        <f t="shared" si="2"/>
        <v>2.4538450155270781E-4</v>
      </c>
      <c r="J36" s="18">
        <f t="shared" si="3"/>
        <v>0.19896040666435766</v>
      </c>
      <c r="K36" s="18">
        <f t="shared" si="4"/>
        <v>1.5253631177600755</v>
      </c>
    </row>
    <row r="37" spans="1:11" x14ac:dyDescent="0.35">
      <c r="A37" s="7" t="s">
        <v>19</v>
      </c>
      <c r="B37" s="5" t="s">
        <v>8</v>
      </c>
      <c r="C37" s="7" t="s">
        <v>13</v>
      </c>
      <c r="D37" s="7" t="s">
        <v>6</v>
      </c>
      <c r="E37" s="7" t="s">
        <v>10</v>
      </c>
      <c r="F37" s="2">
        <v>15.811789038953105</v>
      </c>
      <c r="G37" s="2">
        <f t="shared" si="0"/>
        <v>2.9423718852454788</v>
      </c>
      <c r="H37" s="18">
        <f t="shared" si="1"/>
        <v>0.33068559582121743</v>
      </c>
      <c r="I37" s="19">
        <f t="shared" si="2"/>
        <v>1.2574889049727694E-3</v>
      </c>
      <c r="J37" s="18">
        <f t="shared" si="3"/>
        <v>1.0195855986265698</v>
      </c>
      <c r="K37" s="18">
        <f t="shared" si="4"/>
        <v>7.8168229228037012</v>
      </c>
    </row>
  </sheetData>
  <sheetProtection algorithmName="SHA-512" hashValue="rfWxIVJ6BschwKMyDsAR9l5OhzFa1DsGBxu9Dvugl/sEQzy+iFVq5zR2Wv7Qx7OXliVPLPU6C854YXHOvts5WA==" saltValue="fsfwrVZFpIdoZ5kyVATS6w==" spinCount="100000" sheet="1" formatCells="0" formatColumns="0" formatRows="0"/>
  <conditionalFormatting sqref="K2">
    <cfRule type="cellIs" dxfId="133" priority="8" operator="lessThan">
      <formula>10</formula>
    </cfRule>
  </conditionalFormatting>
  <conditionalFormatting sqref="J2">
    <cfRule type="cellIs" dxfId="132" priority="7" operator="lessThan">
      <formula>100</formula>
    </cfRule>
  </conditionalFormatting>
  <conditionalFormatting sqref="K3:K37">
    <cfRule type="cellIs" dxfId="131" priority="5" operator="lessThan">
      <formula>10</formula>
    </cfRule>
  </conditionalFormatting>
  <conditionalFormatting sqref="J3:J37">
    <cfRule type="cellIs" dxfId="130" priority="4" operator="lessThan">
      <formula>100</formula>
    </cfRule>
  </conditionalFormatting>
  <conditionalFormatting sqref="H2:H37">
    <cfRule type="cellIs" dxfId="129" priority="3" operator="lessThan">
      <formula>10</formula>
    </cfRule>
  </conditionalFormatting>
  <conditionalFormatting sqref="I2">
    <cfRule type="cellIs" dxfId="128" priority="2" operator="lessThan">
      <formula>10</formula>
    </cfRule>
  </conditionalFormatting>
  <conditionalFormatting sqref="I3:I37">
    <cfRule type="cellIs" dxfId="127" priority="1" operator="lessThan">
      <formula>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7"/>
  <sheetViews>
    <sheetView workbookViewId="0">
      <selection activeCell="H1" sqref="H1"/>
    </sheetView>
  </sheetViews>
  <sheetFormatPr defaultRowHeight="14.5" x14ac:dyDescent="0.35"/>
  <cols>
    <col min="1" max="1" width="20.1796875" bestFit="1" customWidth="1"/>
    <col min="2" max="2" width="14.7265625" bestFit="1" customWidth="1"/>
    <col min="3" max="3" width="7.26953125" bestFit="1" customWidth="1"/>
    <col min="4" max="4" width="14.7265625" bestFit="1" customWidth="1"/>
    <col min="5" max="5" width="9.81640625" bestFit="1" customWidth="1"/>
    <col min="8" max="8" width="17.7265625" customWidth="1"/>
    <col min="9" max="9" width="17.453125" customWidth="1"/>
    <col min="10" max="10" width="19.7265625" customWidth="1"/>
    <col min="11" max="11" width="18.17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7" t="s">
        <v>7</v>
      </c>
      <c r="D2" s="6" t="s">
        <v>8</v>
      </c>
      <c r="E2" s="7" t="s">
        <v>9</v>
      </c>
      <c r="F2" s="2">
        <v>1.9532718137933445</v>
      </c>
      <c r="G2" s="2">
        <f t="shared" ref="G2:G37" si="0">F2*(24.45/131.39)</f>
        <v>0.36347892417419342</v>
      </c>
      <c r="H2" s="18">
        <f>0.973/G2</f>
        <v>2.676908990557318</v>
      </c>
      <c r="I2" s="19">
        <f>0.0037/G2</f>
        <v>1.0179407261112104E-2</v>
      </c>
      <c r="J2" s="18">
        <f>3/G2</f>
        <v>8.2535734549557596</v>
      </c>
      <c r="K2" s="18">
        <f>23/G2</f>
        <v>63.277396487994153</v>
      </c>
    </row>
    <row r="3" spans="1:11" x14ac:dyDescent="0.35">
      <c r="A3" s="7" t="s">
        <v>19</v>
      </c>
      <c r="B3" s="5" t="s">
        <v>6</v>
      </c>
      <c r="C3" s="7" t="s">
        <v>7</v>
      </c>
      <c r="D3" s="6" t="s">
        <v>8</v>
      </c>
      <c r="E3" s="7" t="s">
        <v>10</v>
      </c>
      <c r="F3" s="2">
        <v>0.85232829468149518</v>
      </c>
      <c r="G3" s="2">
        <f t="shared" si="0"/>
        <v>0.15860740394978734</v>
      </c>
      <c r="H3" s="18">
        <f t="shared" ref="H3:H37" si="1">0.973/G3</f>
        <v>6.1346442585242542</v>
      </c>
      <c r="I3" s="19">
        <f t="shared" ref="I3:I37" si="2">0.0037/G3</f>
        <v>2.3328040859753076E-2</v>
      </c>
      <c r="J3" s="18">
        <f t="shared" ref="J3:J37" si="3">3/G3</f>
        <v>18.914627724124113</v>
      </c>
      <c r="K3" s="18">
        <f t="shared" ref="K3:K37" si="4">23/G3</f>
        <v>145.01214588495154</v>
      </c>
    </row>
    <row r="4" spans="1:11" x14ac:dyDescent="0.35">
      <c r="A4" s="7" t="s">
        <v>19</v>
      </c>
      <c r="B4" s="5" t="s">
        <v>6</v>
      </c>
      <c r="C4" s="7" t="s">
        <v>7</v>
      </c>
      <c r="D4" s="7" t="s">
        <v>11</v>
      </c>
      <c r="E4" s="7" t="s">
        <v>9</v>
      </c>
      <c r="F4" s="2">
        <v>9.8407694237778962</v>
      </c>
      <c r="G4" s="2">
        <f t="shared" si="0"/>
        <v>1.8312414370299839</v>
      </c>
      <c r="H4" s="18">
        <f t="shared" si="1"/>
        <v>0.53133354254918408</v>
      </c>
      <c r="I4" s="19">
        <f t="shared" si="2"/>
        <v>2.0204872635477713E-3</v>
      </c>
      <c r="J4" s="18">
        <f t="shared" si="3"/>
        <v>1.6382329163900846</v>
      </c>
      <c r="K4" s="18">
        <f t="shared" si="4"/>
        <v>12.559785692323983</v>
      </c>
    </row>
    <row r="5" spans="1:11" x14ac:dyDescent="0.35">
      <c r="A5" s="7" t="s">
        <v>19</v>
      </c>
      <c r="B5" s="5" t="s">
        <v>6</v>
      </c>
      <c r="C5" s="7" t="s">
        <v>7</v>
      </c>
      <c r="D5" s="7" t="s">
        <v>11</v>
      </c>
      <c r="E5" s="7" t="s">
        <v>10</v>
      </c>
      <c r="F5" s="2">
        <v>4.2941111227286752</v>
      </c>
      <c r="G5" s="2">
        <f t="shared" si="0"/>
        <v>0.79907920656607134</v>
      </c>
      <c r="H5" s="18">
        <f t="shared" si="1"/>
        <v>1.2176515068904477</v>
      </c>
      <c r="I5" s="19">
        <f t="shared" si="2"/>
        <v>4.6303294712175293E-3</v>
      </c>
      <c r="J5" s="18">
        <f t="shared" si="3"/>
        <v>3.7543211928790776</v>
      </c>
      <c r="K5" s="18">
        <f t="shared" si="4"/>
        <v>28.783129145406264</v>
      </c>
    </row>
    <row r="6" spans="1:11" x14ac:dyDescent="0.35">
      <c r="A6" s="7" t="s">
        <v>19</v>
      </c>
      <c r="B6" s="5" t="s">
        <v>6</v>
      </c>
      <c r="C6" s="7" t="s">
        <v>7</v>
      </c>
      <c r="D6" s="7" t="s">
        <v>6</v>
      </c>
      <c r="E6" s="7" t="s">
        <v>9</v>
      </c>
      <c r="F6" s="2">
        <v>58.970206187856206</v>
      </c>
      <c r="G6" s="2">
        <f t="shared" si="0"/>
        <v>10.973601806020888</v>
      </c>
      <c r="H6" s="18">
        <f t="shared" si="1"/>
        <v>8.8667332494800744E-2</v>
      </c>
      <c r="I6" s="19">
        <f t="shared" si="2"/>
        <v>3.3717279571506963E-4</v>
      </c>
      <c r="J6" s="18">
        <f t="shared" si="3"/>
        <v>0.27338334787708352</v>
      </c>
      <c r="K6" s="18">
        <f t="shared" si="4"/>
        <v>2.0959390003909735</v>
      </c>
    </row>
    <row r="7" spans="1:11" x14ac:dyDescent="0.35">
      <c r="A7" s="7" t="s">
        <v>19</v>
      </c>
      <c r="B7" s="5" t="s">
        <v>6</v>
      </c>
      <c r="C7" s="7" t="s">
        <v>7</v>
      </c>
      <c r="D7" s="7" t="s">
        <v>6</v>
      </c>
      <c r="E7" s="7" t="s">
        <v>10</v>
      </c>
      <c r="F7" s="2">
        <v>25.732197087050853</v>
      </c>
      <c r="G7" s="2">
        <f t="shared" si="0"/>
        <v>4.7884330525792942</v>
      </c>
      <c r="H7" s="18">
        <f t="shared" si="1"/>
        <v>0.20319799594480967</v>
      </c>
      <c r="I7" s="19">
        <f t="shared" si="2"/>
        <v>7.726953597079094E-4</v>
      </c>
      <c r="J7" s="18">
        <f t="shared" si="3"/>
        <v>0.62650975111452112</v>
      </c>
      <c r="K7" s="18">
        <f t="shared" si="4"/>
        <v>4.8032414252113282</v>
      </c>
    </row>
    <row r="8" spans="1:11" x14ac:dyDescent="0.35">
      <c r="A8" s="7" t="s">
        <v>19</v>
      </c>
      <c r="B8" s="5" t="s">
        <v>6</v>
      </c>
      <c r="C8" s="7" t="s">
        <v>13</v>
      </c>
      <c r="D8" s="6" t="s">
        <v>8</v>
      </c>
      <c r="E8" s="7" t="s">
        <v>9</v>
      </c>
      <c r="F8" s="2">
        <v>2.7903883054190639</v>
      </c>
      <c r="G8" s="2">
        <f t="shared" si="0"/>
        <v>0.51925560596313358</v>
      </c>
      <c r="H8" s="18">
        <f t="shared" si="1"/>
        <v>1.873836293390122</v>
      </c>
      <c r="I8" s="19">
        <f t="shared" si="2"/>
        <v>7.125585082778471E-3</v>
      </c>
      <c r="J8" s="18">
        <f t="shared" si="3"/>
        <v>5.7775014184690301</v>
      </c>
      <c r="K8" s="18">
        <f t="shared" si="4"/>
        <v>44.2941775415959</v>
      </c>
    </row>
    <row r="9" spans="1:11" x14ac:dyDescent="0.35">
      <c r="A9" s="7" t="s">
        <v>19</v>
      </c>
      <c r="B9" s="5" t="s">
        <v>6</v>
      </c>
      <c r="C9" s="7" t="s">
        <v>13</v>
      </c>
      <c r="D9" s="6" t="s">
        <v>8</v>
      </c>
      <c r="E9" s="7" t="s">
        <v>10</v>
      </c>
      <c r="F9" s="2">
        <v>1.2176118495449932</v>
      </c>
      <c r="G9" s="2">
        <f t="shared" si="0"/>
        <v>0.22658200564255337</v>
      </c>
      <c r="H9" s="18">
        <f t="shared" si="1"/>
        <v>4.2942509809669769</v>
      </c>
      <c r="I9" s="19">
        <f t="shared" si="2"/>
        <v>1.6329628601827149E-2</v>
      </c>
      <c r="J9" s="18">
        <f t="shared" si="3"/>
        <v>13.240239406886877</v>
      </c>
      <c r="K9" s="18">
        <f t="shared" si="4"/>
        <v>101.50850211946606</v>
      </c>
    </row>
    <row r="10" spans="1:11" x14ac:dyDescent="0.35">
      <c r="A10" s="7" t="s">
        <v>19</v>
      </c>
      <c r="B10" s="5" t="s">
        <v>6</v>
      </c>
      <c r="C10" s="7" t="s">
        <v>13</v>
      </c>
      <c r="D10" s="7" t="s">
        <v>11</v>
      </c>
      <c r="E10" s="7" t="s">
        <v>9</v>
      </c>
      <c r="F10" s="2">
        <v>14.058242033968426</v>
      </c>
      <c r="G10" s="2">
        <f t="shared" si="0"/>
        <v>2.6160591957571202</v>
      </c>
      <c r="H10" s="18">
        <f t="shared" si="1"/>
        <v>0.37193347978442881</v>
      </c>
      <c r="I10" s="19">
        <f t="shared" si="2"/>
        <v>1.4143410844834395E-3</v>
      </c>
      <c r="J10" s="18">
        <f t="shared" si="3"/>
        <v>1.146763041473059</v>
      </c>
      <c r="K10" s="18">
        <f t="shared" si="4"/>
        <v>8.7918499846267864</v>
      </c>
    </row>
    <row r="11" spans="1:11" x14ac:dyDescent="0.35">
      <c r="A11" s="7" t="s">
        <v>19</v>
      </c>
      <c r="B11" s="5" t="s">
        <v>6</v>
      </c>
      <c r="C11" s="7" t="s">
        <v>13</v>
      </c>
      <c r="D11" s="7" t="s">
        <v>11</v>
      </c>
      <c r="E11" s="7" t="s">
        <v>10</v>
      </c>
      <c r="F11" s="2">
        <v>6.1344444610409656</v>
      </c>
      <c r="G11" s="2">
        <f t="shared" si="0"/>
        <v>1.1415417236658165</v>
      </c>
      <c r="H11" s="18">
        <f t="shared" si="1"/>
        <v>0.852356054823313</v>
      </c>
      <c r="I11" s="19">
        <f t="shared" si="2"/>
        <v>3.2412306298522696E-3</v>
      </c>
      <c r="J11" s="18">
        <f t="shared" si="3"/>
        <v>2.6280248350153537</v>
      </c>
      <c r="K11" s="18">
        <f t="shared" si="4"/>
        <v>20.14819040178438</v>
      </c>
    </row>
    <row r="12" spans="1:11" x14ac:dyDescent="0.35">
      <c r="A12" s="11" t="s">
        <v>15</v>
      </c>
      <c r="B12" s="9" t="s">
        <v>6</v>
      </c>
      <c r="C12" s="11" t="s">
        <v>13</v>
      </c>
      <c r="D12" s="11" t="s">
        <v>6</v>
      </c>
      <c r="E12" s="11" t="s">
        <v>9</v>
      </c>
      <c r="F12" s="12">
        <v>84.243151696937446</v>
      </c>
      <c r="G12" s="12">
        <f t="shared" si="0"/>
        <v>15.676574008601269</v>
      </c>
      <c r="H12" s="20">
        <f t="shared" si="1"/>
        <v>6.2067132746360512E-2</v>
      </c>
      <c r="I12" s="21">
        <f t="shared" si="2"/>
        <v>2.3602095700054875E-4</v>
      </c>
      <c r="J12" s="20">
        <f t="shared" si="3"/>
        <v>0.19136834351395843</v>
      </c>
      <c r="K12" s="20">
        <f t="shared" si="4"/>
        <v>1.4671573002736813</v>
      </c>
    </row>
    <row r="13" spans="1:11" x14ac:dyDescent="0.35">
      <c r="A13" s="11" t="s">
        <v>15</v>
      </c>
      <c r="B13" s="9" t="s">
        <v>6</v>
      </c>
      <c r="C13" s="11" t="s">
        <v>13</v>
      </c>
      <c r="D13" s="11" t="s">
        <v>6</v>
      </c>
      <c r="E13" s="11" t="s">
        <v>10</v>
      </c>
      <c r="F13" s="12">
        <v>36.760281552929797</v>
      </c>
      <c r="G13" s="12">
        <f t="shared" si="0"/>
        <v>6.8406186465418495</v>
      </c>
      <c r="H13" s="20">
        <f t="shared" si="1"/>
        <v>0.14223859716136675</v>
      </c>
      <c r="I13" s="21">
        <f t="shared" si="2"/>
        <v>5.4088675179553649E-4</v>
      </c>
      <c r="J13" s="20">
        <f t="shared" si="3"/>
        <v>0.43855682578016469</v>
      </c>
      <c r="K13" s="20">
        <f t="shared" si="4"/>
        <v>3.3622689976479294</v>
      </c>
    </row>
    <row r="14" spans="1:11" x14ac:dyDescent="0.35">
      <c r="A14" s="7" t="s">
        <v>19</v>
      </c>
      <c r="B14" s="5" t="s">
        <v>11</v>
      </c>
      <c r="C14" s="7" t="s">
        <v>7</v>
      </c>
      <c r="D14" s="6" t="s">
        <v>8</v>
      </c>
      <c r="E14" s="7" t="s">
        <v>9</v>
      </c>
      <c r="F14" s="2">
        <v>3.112395940033565</v>
      </c>
      <c r="G14" s="2">
        <f t="shared" si="0"/>
        <v>0.57917711190973953</v>
      </c>
      <c r="H14" s="18">
        <f t="shared" si="1"/>
        <v>1.6799697018269515</v>
      </c>
      <c r="I14" s="19">
        <f t="shared" si="2"/>
        <v>6.3883739946143069E-3</v>
      </c>
      <c r="J14" s="18">
        <f t="shared" si="3"/>
        <v>5.1797626983359244</v>
      </c>
      <c r="K14" s="18">
        <f t="shared" si="4"/>
        <v>39.711514020575422</v>
      </c>
    </row>
    <row r="15" spans="1:11" x14ac:dyDescent="0.35">
      <c r="A15" s="7" t="s">
        <v>19</v>
      </c>
      <c r="B15" s="5" t="s">
        <v>11</v>
      </c>
      <c r="C15" s="7" t="s">
        <v>7</v>
      </c>
      <c r="D15" s="6" t="s">
        <v>8</v>
      </c>
      <c r="E15" s="7" t="s">
        <v>10</v>
      </c>
      <c r="F15" s="2">
        <v>0.77554516414924424</v>
      </c>
      <c r="G15" s="2">
        <f t="shared" si="0"/>
        <v>0.14431904455018665</v>
      </c>
      <c r="H15" s="18">
        <f t="shared" si="1"/>
        <v>6.7420069404744511</v>
      </c>
      <c r="I15" s="19">
        <f t="shared" si="2"/>
        <v>2.5637642014137176E-2</v>
      </c>
      <c r="J15" s="18">
        <f t="shared" si="3"/>
        <v>20.787277308759872</v>
      </c>
      <c r="K15" s="18">
        <f t="shared" si="4"/>
        <v>159.36912603382569</v>
      </c>
    </row>
    <row r="16" spans="1:11" x14ac:dyDescent="0.35">
      <c r="A16" s="7" t="s">
        <v>19</v>
      </c>
      <c r="B16" s="5" t="s">
        <v>11</v>
      </c>
      <c r="C16" s="7" t="s">
        <v>7</v>
      </c>
      <c r="D16" s="7" t="s">
        <v>11</v>
      </c>
      <c r="E16" s="7" t="s">
        <v>9</v>
      </c>
      <c r="F16" s="2">
        <v>15.680547164550056</v>
      </c>
      <c r="G16" s="2">
        <f t="shared" si="0"/>
        <v>2.9179494495262115</v>
      </c>
      <c r="H16" s="18">
        <f t="shared" si="1"/>
        <v>0.33345334346281646</v>
      </c>
      <c r="I16" s="19">
        <f t="shared" si="2"/>
        <v>1.2680137418421592E-3</v>
      </c>
      <c r="J16" s="18">
        <f t="shared" si="3"/>
        <v>1.0281192501422913</v>
      </c>
      <c r="K16" s="18">
        <f t="shared" si="4"/>
        <v>7.882247584424233</v>
      </c>
    </row>
    <row r="17" spans="1:11" x14ac:dyDescent="0.35">
      <c r="A17" s="7" t="s">
        <v>19</v>
      </c>
      <c r="B17" s="5" t="s">
        <v>11</v>
      </c>
      <c r="C17" s="7" t="s">
        <v>7</v>
      </c>
      <c r="D17" s="7" t="s">
        <v>11</v>
      </c>
      <c r="E17" s="7" t="s">
        <v>10</v>
      </c>
      <c r="F17" s="2">
        <v>3.9072703984280968</v>
      </c>
      <c r="G17" s="2">
        <f t="shared" si="0"/>
        <v>0.72709309111474973</v>
      </c>
      <c r="H17" s="18">
        <f t="shared" si="1"/>
        <v>1.338205536389069</v>
      </c>
      <c r="I17" s="19">
        <f t="shared" si="2"/>
        <v>5.0887569215206123E-3</v>
      </c>
      <c r="J17" s="18">
        <f t="shared" si="3"/>
        <v>4.1260191255572529</v>
      </c>
      <c r="K17" s="18">
        <f t="shared" si="4"/>
        <v>31.632813295938941</v>
      </c>
    </row>
    <row r="18" spans="1:11" x14ac:dyDescent="0.35">
      <c r="A18" s="7" t="s">
        <v>19</v>
      </c>
      <c r="B18" s="5" t="s">
        <v>11</v>
      </c>
      <c r="C18" s="7" t="s">
        <v>7</v>
      </c>
      <c r="D18" s="7" t="s">
        <v>6</v>
      </c>
      <c r="E18" s="7" t="s">
        <v>9</v>
      </c>
      <c r="F18" s="2">
        <v>93.964715522918112</v>
      </c>
      <c r="G18" s="2">
        <f t="shared" si="0"/>
        <v>17.485632807179755</v>
      </c>
      <c r="H18" s="18">
        <f t="shared" si="1"/>
        <v>5.5645684129914795E-2</v>
      </c>
      <c r="I18" s="19">
        <f t="shared" si="2"/>
        <v>2.1160229319700386E-4</v>
      </c>
      <c r="J18" s="18">
        <f t="shared" si="3"/>
        <v>0.1715694269164896</v>
      </c>
      <c r="K18" s="18">
        <f t="shared" si="4"/>
        <v>1.3153656063597536</v>
      </c>
    </row>
    <row r="19" spans="1:11" x14ac:dyDescent="0.35">
      <c r="A19" s="7" t="s">
        <v>19</v>
      </c>
      <c r="B19" s="5" t="s">
        <v>11</v>
      </c>
      <c r="C19" s="7" t="s">
        <v>7</v>
      </c>
      <c r="D19" s="7" t="s">
        <v>6</v>
      </c>
      <c r="E19" s="7" t="s">
        <v>10</v>
      </c>
      <c r="F19" s="2">
        <v>23.414077812886706</v>
      </c>
      <c r="G19" s="2">
        <f t="shared" si="0"/>
        <v>4.3570606783246824</v>
      </c>
      <c r="H19" s="18">
        <f t="shared" si="1"/>
        <v>0.22331568730278153</v>
      </c>
      <c r="I19" s="19">
        <f t="shared" si="2"/>
        <v>8.4919634431684661E-4</v>
      </c>
      <c r="J19" s="18">
        <f t="shared" si="3"/>
        <v>0.68853757647311886</v>
      </c>
      <c r="K19" s="18">
        <f t="shared" si="4"/>
        <v>5.2787880862939112</v>
      </c>
    </row>
    <row r="20" spans="1:11" x14ac:dyDescent="0.35">
      <c r="A20" s="7" t="s">
        <v>19</v>
      </c>
      <c r="B20" s="5" t="s">
        <v>11</v>
      </c>
      <c r="C20" s="7" t="s">
        <v>13</v>
      </c>
      <c r="D20" s="6" t="s">
        <v>8</v>
      </c>
      <c r="E20" s="7" t="s">
        <v>9</v>
      </c>
      <c r="F20" s="2">
        <v>4.4462799143336644</v>
      </c>
      <c r="G20" s="2">
        <f t="shared" si="0"/>
        <v>0.82739587415677074</v>
      </c>
      <c r="H20" s="18">
        <f t="shared" si="1"/>
        <v>1.175978791278866</v>
      </c>
      <c r="I20" s="19">
        <f t="shared" si="2"/>
        <v>4.4718617962300148E-3</v>
      </c>
      <c r="J20" s="18">
        <f t="shared" si="3"/>
        <v>3.6258338888351469</v>
      </c>
      <c r="K20" s="18">
        <f t="shared" si="4"/>
        <v>27.798059814402794</v>
      </c>
    </row>
    <row r="21" spans="1:11" x14ac:dyDescent="0.35">
      <c r="A21" s="7" t="s">
        <v>19</v>
      </c>
      <c r="B21" s="5" t="s">
        <v>11</v>
      </c>
      <c r="C21" s="7" t="s">
        <v>13</v>
      </c>
      <c r="D21" s="6" t="s">
        <v>8</v>
      </c>
      <c r="E21" s="7" t="s">
        <v>10</v>
      </c>
      <c r="F21" s="2">
        <v>1.107921663070349</v>
      </c>
      <c r="G21" s="2">
        <f t="shared" si="0"/>
        <v>0.20617006364312379</v>
      </c>
      <c r="H21" s="18">
        <f t="shared" si="1"/>
        <v>4.7194048583321164</v>
      </c>
      <c r="I21" s="19">
        <f t="shared" si="2"/>
        <v>1.7946349409896024E-2</v>
      </c>
      <c r="J21" s="18">
        <f t="shared" si="3"/>
        <v>14.55109411613191</v>
      </c>
      <c r="K21" s="18">
        <f t="shared" si="4"/>
        <v>111.55838822367798</v>
      </c>
    </row>
    <row r="22" spans="1:11" x14ac:dyDescent="0.35">
      <c r="A22" s="11" t="s">
        <v>16</v>
      </c>
      <c r="B22" s="9" t="s">
        <v>11</v>
      </c>
      <c r="C22" s="11" t="s">
        <v>13</v>
      </c>
      <c r="D22" s="11" t="s">
        <v>11</v>
      </c>
      <c r="E22" s="11" t="s">
        <v>9</v>
      </c>
      <c r="F22" s="12">
        <v>22.400781663642938</v>
      </c>
      <c r="G22" s="12">
        <f t="shared" si="0"/>
        <v>4.1684992136088734</v>
      </c>
      <c r="H22" s="20">
        <f t="shared" si="1"/>
        <v>0.23341734042397153</v>
      </c>
      <c r="I22" s="21">
        <f t="shared" si="2"/>
        <v>8.8760961928951152E-4</v>
      </c>
      <c r="J22" s="20">
        <f t="shared" si="3"/>
        <v>0.71968347509960384</v>
      </c>
      <c r="K22" s="20">
        <f t="shared" si="4"/>
        <v>5.5175733090969628</v>
      </c>
    </row>
    <row r="23" spans="1:11" x14ac:dyDescent="0.35">
      <c r="A23" s="11" t="s">
        <v>16</v>
      </c>
      <c r="B23" s="9" t="s">
        <v>11</v>
      </c>
      <c r="C23" s="11" t="s">
        <v>13</v>
      </c>
      <c r="D23" s="11" t="s">
        <v>11</v>
      </c>
      <c r="E23" s="11" t="s">
        <v>10</v>
      </c>
      <c r="F23" s="12">
        <v>5.5818148548972815</v>
      </c>
      <c r="G23" s="12">
        <f t="shared" si="0"/>
        <v>1.0387044158782142</v>
      </c>
      <c r="H23" s="20">
        <f t="shared" si="1"/>
        <v>0.93674387547234816</v>
      </c>
      <c r="I23" s="21">
        <f t="shared" si="2"/>
        <v>3.562129845064428E-3</v>
      </c>
      <c r="J23" s="20">
        <f t="shared" si="3"/>
        <v>2.8882133878900764</v>
      </c>
      <c r="K23" s="20">
        <f t="shared" si="4"/>
        <v>22.142969307157255</v>
      </c>
    </row>
    <row r="24" spans="1:11" x14ac:dyDescent="0.35">
      <c r="A24" s="7" t="s">
        <v>19</v>
      </c>
      <c r="B24" s="5" t="s">
        <v>11</v>
      </c>
      <c r="C24" s="7" t="s">
        <v>13</v>
      </c>
      <c r="D24" s="7" t="s">
        <v>6</v>
      </c>
      <c r="E24" s="7" t="s">
        <v>9</v>
      </c>
      <c r="F24" s="2">
        <v>134.23530788988302</v>
      </c>
      <c r="G24" s="2">
        <f t="shared" si="0"/>
        <v>24.979475438828221</v>
      </c>
      <c r="H24" s="18">
        <f t="shared" si="1"/>
        <v>3.8951978890940354E-2</v>
      </c>
      <c r="I24" s="19">
        <f t="shared" si="2"/>
        <v>1.4812160523790271E-4</v>
      </c>
      <c r="J24" s="18">
        <f t="shared" si="3"/>
        <v>0.12009859884154273</v>
      </c>
      <c r="K24" s="18">
        <f t="shared" si="4"/>
        <v>0.92075592445182763</v>
      </c>
    </row>
    <row r="25" spans="1:11" x14ac:dyDescent="0.35">
      <c r="A25" s="7" t="s">
        <v>19</v>
      </c>
      <c r="B25" s="5" t="s">
        <v>11</v>
      </c>
      <c r="C25" s="7" t="s">
        <v>13</v>
      </c>
      <c r="D25" s="7" t="s">
        <v>6</v>
      </c>
      <c r="E25" s="7" t="s">
        <v>10</v>
      </c>
      <c r="F25" s="2">
        <v>33.448682589838157</v>
      </c>
      <c r="G25" s="2">
        <f t="shared" si="0"/>
        <v>6.2243723976066905</v>
      </c>
      <c r="H25" s="18">
        <f t="shared" si="1"/>
        <v>0.15632098111194703</v>
      </c>
      <c r="I25" s="19">
        <f t="shared" si="2"/>
        <v>5.944374410217925E-4</v>
      </c>
      <c r="J25" s="18">
        <f t="shared" si="3"/>
        <v>0.48197630353118309</v>
      </c>
      <c r="K25" s="18">
        <f t="shared" si="4"/>
        <v>3.6951516604057368</v>
      </c>
    </row>
    <row r="26" spans="1:11" x14ac:dyDescent="0.35">
      <c r="A26" s="11" t="s">
        <v>17</v>
      </c>
      <c r="B26" s="9" t="s">
        <v>8</v>
      </c>
      <c r="C26" s="11" t="s">
        <v>7</v>
      </c>
      <c r="D26" s="10" t="s">
        <v>8</v>
      </c>
      <c r="E26" s="11" t="s">
        <v>9</v>
      </c>
      <c r="F26" s="12">
        <v>3.1209338624702774</v>
      </c>
      <c r="G26" s="12">
        <f t="shared" si="0"/>
        <v>0.58076591017123291</v>
      </c>
      <c r="H26" s="20">
        <f t="shared" si="1"/>
        <v>1.6753738175044071</v>
      </c>
      <c r="I26" s="21">
        <f t="shared" si="2"/>
        <v>6.3708973533055562E-3</v>
      </c>
      <c r="J26" s="20">
        <f t="shared" si="3"/>
        <v>5.1655924486261267</v>
      </c>
      <c r="K26" s="20">
        <f t="shared" si="4"/>
        <v>39.60287543946697</v>
      </c>
    </row>
    <row r="27" spans="1:11" x14ac:dyDescent="0.35">
      <c r="A27" s="11" t="s">
        <v>17</v>
      </c>
      <c r="B27" s="9" t="s">
        <v>8</v>
      </c>
      <c r="C27" s="11" t="s">
        <v>7</v>
      </c>
      <c r="D27" s="10" t="s">
        <v>8</v>
      </c>
      <c r="E27" s="11" t="s">
        <v>10</v>
      </c>
      <c r="F27" s="12">
        <v>0.75398187425311969</v>
      </c>
      <c r="G27" s="12">
        <f t="shared" si="0"/>
        <v>0.14030639185241478</v>
      </c>
      <c r="H27" s="20">
        <f t="shared" si="1"/>
        <v>6.9348230480011015</v>
      </c>
      <c r="I27" s="21">
        <f t="shared" si="2"/>
        <v>2.6370858455913748E-2</v>
      </c>
      <c r="J27" s="20">
        <f t="shared" si="3"/>
        <v>21.381777126416551</v>
      </c>
      <c r="K27" s="20">
        <f t="shared" si="4"/>
        <v>163.92695796919355</v>
      </c>
    </row>
    <row r="28" spans="1:11" x14ac:dyDescent="0.35">
      <c r="A28" s="7" t="s">
        <v>19</v>
      </c>
      <c r="B28" s="5" t="s">
        <v>8</v>
      </c>
      <c r="C28" s="7" t="s">
        <v>7</v>
      </c>
      <c r="D28" s="7" t="s">
        <v>11</v>
      </c>
      <c r="E28" s="7" t="s">
        <v>9</v>
      </c>
      <c r="F28" s="2">
        <v>15.723562030921682</v>
      </c>
      <c r="G28" s="2">
        <f t="shared" si="0"/>
        <v>2.9259539664817349</v>
      </c>
      <c r="H28" s="18">
        <f t="shared" si="1"/>
        <v>0.33254111689595983</v>
      </c>
      <c r="I28" s="19">
        <f t="shared" si="2"/>
        <v>1.2645448432837118E-3</v>
      </c>
      <c r="J28" s="18">
        <f t="shared" si="3"/>
        <v>1.0253066296894959</v>
      </c>
      <c r="K28" s="18">
        <f t="shared" si="4"/>
        <v>7.8606841609528022</v>
      </c>
    </row>
    <row r="29" spans="1:11" x14ac:dyDescent="0.35">
      <c r="A29" s="7" t="s">
        <v>19</v>
      </c>
      <c r="B29" s="5" t="s">
        <v>8</v>
      </c>
      <c r="C29" s="7" t="s">
        <v>7</v>
      </c>
      <c r="D29" s="7" t="s">
        <v>11</v>
      </c>
      <c r="E29" s="7" t="s">
        <v>10</v>
      </c>
      <c r="F29" s="2">
        <v>3.7986324902847644</v>
      </c>
      <c r="G29" s="2">
        <f t="shared" si="0"/>
        <v>0.70687696466597527</v>
      </c>
      <c r="H29" s="18">
        <f t="shared" si="1"/>
        <v>1.376477164537081</v>
      </c>
      <c r="I29" s="19">
        <f t="shared" si="2"/>
        <v>5.2342913759375123E-3</v>
      </c>
      <c r="J29" s="18">
        <f t="shared" si="3"/>
        <v>4.2440200345439285</v>
      </c>
      <c r="K29" s="18">
        <f t="shared" si="4"/>
        <v>32.537486931503452</v>
      </c>
    </row>
    <row r="30" spans="1:11" x14ac:dyDescent="0.35">
      <c r="A30" s="7" t="s">
        <v>19</v>
      </c>
      <c r="B30" s="5" t="s">
        <v>8</v>
      </c>
      <c r="C30" s="7" t="s">
        <v>7</v>
      </c>
      <c r="D30" s="7" t="s">
        <v>6</v>
      </c>
      <c r="E30" s="7" t="s">
        <v>9</v>
      </c>
      <c r="F30" s="2">
        <v>94.222479466959797</v>
      </c>
      <c r="G30" s="2">
        <f t="shared" si="0"/>
        <v>17.533599383264839</v>
      </c>
      <c r="H30" s="18">
        <f t="shared" si="1"/>
        <v>5.5493454523016641E-2</v>
      </c>
      <c r="I30" s="19">
        <f t="shared" si="2"/>
        <v>2.1102341391075188E-4</v>
      </c>
      <c r="J30" s="18">
        <f t="shared" si="3"/>
        <v>0.17110006533304206</v>
      </c>
      <c r="K30" s="18">
        <f t="shared" si="4"/>
        <v>1.3117671675533225</v>
      </c>
    </row>
    <row r="31" spans="1:11" x14ac:dyDescent="0.35">
      <c r="A31" s="7" t="s">
        <v>19</v>
      </c>
      <c r="B31" s="5" t="s">
        <v>8</v>
      </c>
      <c r="C31" s="7" t="s">
        <v>7</v>
      </c>
      <c r="D31" s="7" t="s">
        <v>6</v>
      </c>
      <c r="E31" s="7" t="s">
        <v>10</v>
      </c>
      <c r="F31" s="2">
        <v>22.763071822689422</v>
      </c>
      <c r="G31" s="2">
        <f t="shared" si="0"/>
        <v>4.2359167825919508</v>
      </c>
      <c r="H31" s="18">
        <f t="shared" si="1"/>
        <v>0.2297023407066611</v>
      </c>
      <c r="I31" s="19">
        <f t="shared" si="2"/>
        <v>8.734826933346826E-4</v>
      </c>
      <c r="J31" s="18">
        <f t="shared" si="3"/>
        <v>0.70822921081190471</v>
      </c>
      <c r="K31" s="18">
        <f t="shared" si="4"/>
        <v>5.4297572828912699</v>
      </c>
    </row>
    <row r="32" spans="1:11" x14ac:dyDescent="0.35">
      <c r="A32" s="7" t="s">
        <v>19</v>
      </c>
      <c r="B32" s="5" t="s">
        <v>8</v>
      </c>
      <c r="C32" s="7" t="s">
        <v>13</v>
      </c>
      <c r="D32" s="6" t="s">
        <v>8</v>
      </c>
      <c r="E32" s="7" t="s">
        <v>9</v>
      </c>
      <c r="F32" s="2">
        <v>4.4584769463861109</v>
      </c>
      <c r="G32" s="2">
        <f t="shared" si="0"/>
        <v>0.82966558595890416</v>
      </c>
      <c r="H32" s="18">
        <f t="shared" si="1"/>
        <v>1.1727616722530849</v>
      </c>
      <c r="I32" s="19">
        <f t="shared" si="2"/>
        <v>4.4596281473138896E-3</v>
      </c>
      <c r="J32" s="18">
        <f t="shared" si="3"/>
        <v>3.6159147140382886</v>
      </c>
      <c r="K32" s="18">
        <f t="shared" si="4"/>
        <v>27.722012807626879</v>
      </c>
    </row>
    <row r="33" spans="1:11" x14ac:dyDescent="0.35">
      <c r="A33" s="7" t="s">
        <v>19</v>
      </c>
      <c r="B33" s="5" t="s">
        <v>8</v>
      </c>
      <c r="C33" s="7" t="s">
        <v>13</v>
      </c>
      <c r="D33" s="6" t="s">
        <v>8</v>
      </c>
      <c r="E33" s="7" t="s">
        <v>10</v>
      </c>
      <c r="F33" s="2">
        <v>1.0771169632187425</v>
      </c>
      <c r="G33" s="2">
        <f t="shared" si="0"/>
        <v>0.20043770264630684</v>
      </c>
      <c r="H33" s="18">
        <f t="shared" si="1"/>
        <v>4.8543761336007707</v>
      </c>
      <c r="I33" s="19">
        <f t="shared" si="2"/>
        <v>1.8459600919139622E-2</v>
      </c>
      <c r="J33" s="18">
        <f t="shared" si="3"/>
        <v>14.967243988491585</v>
      </c>
      <c r="K33" s="18">
        <f t="shared" si="4"/>
        <v>114.74887057843549</v>
      </c>
    </row>
    <row r="34" spans="1:11" x14ac:dyDescent="0.35">
      <c r="A34" s="7" t="s">
        <v>19</v>
      </c>
      <c r="B34" s="5" t="s">
        <v>8</v>
      </c>
      <c r="C34" s="7" t="s">
        <v>13</v>
      </c>
      <c r="D34" s="7" t="s">
        <v>11</v>
      </c>
      <c r="E34" s="7" t="s">
        <v>9</v>
      </c>
      <c r="F34" s="2">
        <v>22.462231472745263</v>
      </c>
      <c r="G34" s="2">
        <f t="shared" si="0"/>
        <v>4.1799342378310502</v>
      </c>
      <c r="H34" s="18">
        <f t="shared" si="1"/>
        <v>0.23277878182717188</v>
      </c>
      <c r="I34" s="19">
        <f t="shared" si="2"/>
        <v>8.851813902985981E-4</v>
      </c>
      <c r="J34" s="18">
        <f t="shared" si="3"/>
        <v>0.71771464078264713</v>
      </c>
      <c r="K34" s="18">
        <f t="shared" si="4"/>
        <v>5.5024789126669607</v>
      </c>
    </row>
    <row r="35" spans="1:11" x14ac:dyDescent="0.35">
      <c r="A35" s="7" t="s">
        <v>19</v>
      </c>
      <c r="B35" s="5" t="s">
        <v>8</v>
      </c>
      <c r="C35" s="7" t="s">
        <v>13</v>
      </c>
      <c r="D35" s="7" t="s">
        <v>11</v>
      </c>
      <c r="E35" s="7" t="s">
        <v>10</v>
      </c>
      <c r="F35" s="2">
        <v>5.4266178432639496</v>
      </c>
      <c r="G35" s="2">
        <f t="shared" si="0"/>
        <v>1.0098242352371076</v>
      </c>
      <c r="H35" s="18">
        <f t="shared" si="1"/>
        <v>0.9635340151759566</v>
      </c>
      <c r="I35" s="19">
        <f t="shared" si="2"/>
        <v>3.6640039631562586E-3</v>
      </c>
      <c r="J35" s="18">
        <f t="shared" si="3"/>
        <v>2.9708140241807501</v>
      </c>
      <c r="K35" s="18">
        <f t="shared" si="4"/>
        <v>22.776240852052418</v>
      </c>
    </row>
    <row r="36" spans="1:11" x14ac:dyDescent="0.35">
      <c r="A36" s="7" t="s">
        <v>19</v>
      </c>
      <c r="B36" s="5" t="s">
        <v>8</v>
      </c>
      <c r="C36" s="7" t="s">
        <v>13</v>
      </c>
      <c r="D36" s="7" t="s">
        <v>6</v>
      </c>
      <c r="E36" s="7" t="s">
        <v>9</v>
      </c>
      <c r="F36" s="2">
        <v>134.60354209565688</v>
      </c>
      <c r="G36" s="2">
        <f t="shared" si="0"/>
        <v>25.047999118949775</v>
      </c>
      <c r="H36" s="18">
        <f t="shared" si="1"/>
        <v>3.8845418166111638E-2</v>
      </c>
      <c r="I36" s="19">
        <f t="shared" si="2"/>
        <v>1.4771638973752629E-4</v>
      </c>
      <c r="J36" s="18">
        <f t="shared" si="3"/>
        <v>0.11977004573312942</v>
      </c>
      <c r="K36" s="18">
        <f t="shared" si="4"/>
        <v>0.91823701728732554</v>
      </c>
    </row>
    <row r="37" spans="1:11" x14ac:dyDescent="0.35">
      <c r="A37" s="7" t="s">
        <v>19</v>
      </c>
      <c r="B37" s="5" t="s">
        <v>8</v>
      </c>
      <c r="C37" s="7" t="s">
        <v>13</v>
      </c>
      <c r="D37" s="7" t="s">
        <v>6</v>
      </c>
      <c r="E37" s="7" t="s">
        <v>10</v>
      </c>
      <c r="F37" s="2">
        <v>32.518674032413465</v>
      </c>
      <c r="G37" s="2">
        <f t="shared" si="0"/>
        <v>6.0513096894170735</v>
      </c>
      <c r="H37" s="18">
        <f t="shared" si="1"/>
        <v>0.16079163849466274</v>
      </c>
      <c r="I37" s="19">
        <f t="shared" si="2"/>
        <v>6.1143788533427773E-4</v>
      </c>
      <c r="J37" s="18">
        <f t="shared" si="3"/>
        <v>0.49576044756833326</v>
      </c>
      <c r="K37" s="18">
        <f t="shared" si="4"/>
        <v>3.800830098023888</v>
      </c>
    </row>
  </sheetData>
  <sheetProtection algorithmName="SHA-512" hashValue="nhzttOtKYScNdfIstPUYG2RpmfwppT7jKjj06uCMZU0dnB6Dtr25jEQ2WKaWQ5jnJKBQO0BoFB2ar6eaEkto5A==" saltValue="R29INkNIo/IzbnZJdQsYyw==" spinCount="100000" sheet="1" formatCells="0" formatColumns="0" formatRows="0"/>
  <conditionalFormatting sqref="K2">
    <cfRule type="cellIs" dxfId="126" priority="8" operator="lessThan">
      <formula>10</formula>
    </cfRule>
  </conditionalFormatting>
  <conditionalFormatting sqref="J2">
    <cfRule type="cellIs" dxfId="125" priority="7" operator="lessThan">
      <formula>100</formula>
    </cfRule>
  </conditionalFormatting>
  <conditionalFormatting sqref="K3:K37">
    <cfRule type="cellIs" dxfId="124" priority="5" operator="lessThan">
      <formula>10</formula>
    </cfRule>
  </conditionalFormatting>
  <conditionalFormatting sqref="J3:J37">
    <cfRule type="cellIs" dxfId="123" priority="4" operator="lessThan">
      <formula>100</formula>
    </cfRule>
  </conditionalFormatting>
  <conditionalFormatting sqref="H2:H37">
    <cfRule type="cellIs" dxfId="122" priority="3" operator="lessThan">
      <formula>10</formula>
    </cfRule>
  </conditionalFormatting>
  <conditionalFormatting sqref="I2">
    <cfRule type="cellIs" dxfId="121" priority="2" operator="lessThan">
      <formula>10</formula>
    </cfRule>
  </conditionalFormatting>
  <conditionalFormatting sqref="I3:I37">
    <cfRule type="cellIs" dxfId="120" priority="1" operator="lessThan">
      <formula>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9"/>
  <sheetViews>
    <sheetView zoomScaleNormal="100" workbookViewId="0">
      <selection activeCell="H1" sqref="H1"/>
    </sheetView>
  </sheetViews>
  <sheetFormatPr defaultRowHeight="14.5" x14ac:dyDescent="0.35"/>
  <cols>
    <col min="1" max="1" width="20.1796875" bestFit="1" customWidth="1"/>
    <col min="2" max="2" width="14.7265625" bestFit="1" customWidth="1"/>
    <col min="3" max="3" width="10.54296875" bestFit="1" customWidth="1"/>
    <col min="4" max="4" width="14.7265625" bestFit="1" customWidth="1"/>
    <col min="5" max="5" width="9.81640625" bestFit="1" customWidth="1"/>
    <col min="8" max="8" width="17" customWidth="1"/>
    <col min="9" max="9" width="19" customWidth="1"/>
    <col min="10" max="10" width="19.54296875" customWidth="1"/>
    <col min="11" max="11" width="18.542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8.4657361323898073</v>
      </c>
      <c r="G2" s="2">
        <f t="shared" ref="G2:G19" si="0">F2*(24.45/131.39)</f>
        <v>1.5753653127097254</v>
      </c>
      <c r="H2" s="18">
        <f>0.973/G2</f>
        <v>0.61763452079973757</v>
      </c>
      <c r="I2" s="19">
        <f>0.0037/G2</f>
        <v>2.3486615898859497E-3</v>
      </c>
      <c r="J2" s="18">
        <f>3/G2</f>
        <v>1.904320208015635</v>
      </c>
      <c r="K2" s="18">
        <f>23/G2</f>
        <v>14.599788261453201</v>
      </c>
    </row>
    <row r="3" spans="1:11" x14ac:dyDescent="0.35">
      <c r="A3" s="7" t="s">
        <v>19</v>
      </c>
      <c r="B3" s="5" t="s">
        <v>6</v>
      </c>
      <c r="C3" s="6" t="s">
        <v>14</v>
      </c>
      <c r="D3" s="6" t="s">
        <v>8</v>
      </c>
      <c r="E3" s="7" t="s">
        <v>10</v>
      </c>
      <c r="F3" s="2">
        <v>2.7138489286246203</v>
      </c>
      <c r="G3" s="2">
        <f t="shared" si="0"/>
        <v>0.50501260601927067</v>
      </c>
      <c r="H3" s="18">
        <f t="shared" ref="H3:H19" si="1">0.973/G3</f>
        <v>1.9266845785684634</v>
      </c>
      <c r="I3" s="19">
        <f t="shared" ref="I3:I19" si="2">0.0037/G3</f>
        <v>7.3265497848954931E-3</v>
      </c>
      <c r="J3" s="18">
        <f t="shared" ref="J3:J19" si="3">3/G3</f>
        <v>5.9404457715368864</v>
      </c>
      <c r="K3" s="18">
        <f t="shared" ref="K3:K19" si="4">23/G3</f>
        <v>45.543417581782798</v>
      </c>
    </row>
    <row r="4" spans="1:11" x14ac:dyDescent="0.35">
      <c r="A4" s="7" t="s">
        <v>19</v>
      </c>
      <c r="B4" s="5" t="s">
        <v>6</v>
      </c>
      <c r="C4" s="6" t="s">
        <v>14</v>
      </c>
      <c r="D4" s="7" t="s">
        <v>11</v>
      </c>
      <c r="E4" s="7" t="s">
        <v>9</v>
      </c>
      <c r="F4" s="2">
        <v>42.654285897810183</v>
      </c>
      <c r="G4" s="2">
        <f t="shared" si="0"/>
        <v>7.9374175371143849</v>
      </c>
      <c r="H4" s="18">
        <f t="shared" si="1"/>
        <v>0.1225839506930777</v>
      </c>
      <c r="I4" s="19">
        <f t="shared" si="2"/>
        <v>4.6614657509186797E-4</v>
      </c>
      <c r="J4" s="18">
        <f t="shared" si="3"/>
        <v>0.37795668250691994</v>
      </c>
      <c r="K4" s="18">
        <f t="shared" si="4"/>
        <v>2.8976678992197193</v>
      </c>
    </row>
    <row r="5" spans="1:11" x14ac:dyDescent="0.35">
      <c r="A5" s="7" t="s">
        <v>19</v>
      </c>
      <c r="B5" s="5" t="s">
        <v>6</v>
      </c>
      <c r="C5" s="6" t="s">
        <v>14</v>
      </c>
      <c r="D5" s="7" t="s">
        <v>11</v>
      </c>
      <c r="E5" s="7" t="s">
        <v>10</v>
      </c>
      <c r="F5" s="2">
        <v>13.673623448070204</v>
      </c>
      <c r="G5" s="2">
        <f t="shared" si="0"/>
        <v>2.5444865918663258</v>
      </c>
      <c r="H5" s="18">
        <f t="shared" si="1"/>
        <v>0.38239541254030568</v>
      </c>
      <c r="I5" s="19">
        <f t="shared" si="2"/>
        <v>1.4541243847884184E-3</v>
      </c>
      <c r="J5" s="18">
        <f t="shared" si="3"/>
        <v>1.1790197714500688</v>
      </c>
      <c r="K5" s="18">
        <f t="shared" si="4"/>
        <v>9.0391515811171939</v>
      </c>
    </row>
    <row r="6" spans="1:11" x14ac:dyDescent="0.35">
      <c r="A6" s="11" t="s">
        <v>15</v>
      </c>
      <c r="B6" s="9" t="s">
        <v>6</v>
      </c>
      <c r="C6" s="10" t="s">
        <v>14</v>
      </c>
      <c r="D6" s="11" t="s">
        <v>6</v>
      </c>
      <c r="E6" s="11" t="s">
        <v>9</v>
      </c>
      <c r="F6" s="12">
        <v>255.56393179145979</v>
      </c>
      <c r="G6" s="12">
        <f t="shared" si="0"/>
        <v>47.557181918724353</v>
      </c>
      <c r="H6" s="20">
        <f t="shared" si="1"/>
        <v>2.0459580672018491E-2</v>
      </c>
      <c r="I6" s="21">
        <f t="shared" si="2"/>
        <v>7.7801077581159727E-5</v>
      </c>
      <c r="J6" s="20">
        <f t="shared" si="3"/>
        <v>6.3081954795534911E-2</v>
      </c>
      <c r="K6" s="20">
        <f t="shared" si="4"/>
        <v>0.48362832009910101</v>
      </c>
    </row>
    <row r="7" spans="1:11" x14ac:dyDescent="0.35">
      <c r="A7" s="11" t="s">
        <v>15</v>
      </c>
      <c r="B7" s="9" t="s">
        <v>6</v>
      </c>
      <c r="C7" s="10" t="s">
        <v>14</v>
      </c>
      <c r="D7" s="11" t="s">
        <v>6</v>
      </c>
      <c r="E7" s="11" t="s">
        <v>10</v>
      </c>
      <c r="F7" s="12">
        <v>81.925764238479985</v>
      </c>
      <c r="G7" s="12">
        <f t="shared" si="0"/>
        <v>15.245337815897981</v>
      </c>
      <c r="H7" s="20">
        <f t="shared" si="1"/>
        <v>6.3822790399917964E-2</v>
      </c>
      <c r="I7" s="21">
        <f t="shared" si="2"/>
        <v>2.4269714746114746E-4</v>
      </c>
      <c r="J7" s="20">
        <f t="shared" si="3"/>
        <v>0.19678147091444387</v>
      </c>
      <c r="K7" s="20">
        <f t="shared" si="4"/>
        <v>1.508657943677403</v>
      </c>
    </row>
    <row r="8" spans="1:11" x14ac:dyDescent="0.35">
      <c r="A8" s="7" t="s">
        <v>19</v>
      </c>
      <c r="B8" s="5" t="s">
        <v>11</v>
      </c>
      <c r="C8" s="6" t="s">
        <v>14</v>
      </c>
      <c r="D8" s="6" t="s">
        <v>8</v>
      </c>
      <c r="E8" s="7" t="s">
        <v>9</v>
      </c>
      <c r="F8" s="2">
        <v>9.902899675102244</v>
      </c>
      <c r="G8" s="2">
        <f t="shared" si="0"/>
        <v>1.8428030828544781</v>
      </c>
      <c r="H8" s="18">
        <f t="shared" si="1"/>
        <v>0.52799998494295741</v>
      </c>
      <c r="I8" s="19">
        <f t="shared" si="2"/>
        <v>2.0078108368848332E-3</v>
      </c>
      <c r="J8" s="18">
        <f t="shared" si="3"/>
        <v>1.627954732609324</v>
      </c>
      <c r="K8" s="18">
        <f t="shared" si="4"/>
        <v>12.480986283338151</v>
      </c>
    </row>
    <row r="9" spans="1:11" x14ac:dyDescent="0.35">
      <c r="A9" s="7" t="s">
        <v>19</v>
      </c>
      <c r="B9" s="5" t="s">
        <v>11</v>
      </c>
      <c r="C9" s="6" t="s">
        <v>14</v>
      </c>
      <c r="D9" s="6" t="s">
        <v>8</v>
      </c>
      <c r="E9" s="7" t="s">
        <v>10</v>
      </c>
      <c r="F9" s="2">
        <v>2.4695692563308316</v>
      </c>
      <c r="G9" s="2">
        <f t="shared" si="0"/>
        <v>0.4595552805943286</v>
      </c>
      <c r="H9" s="18">
        <f t="shared" si="1"/>
        <v>2.1172643228941888</v>
      </c>
      <c r="I9" s="19">
        <f t="shared" si="2"/>
        <v>8.0512620706151058E-3</v>
      </c>
      <c r="J9" s="18">
        <f t="shared" si="3"/>
        <v>6.5280503275257615</v>
      </c>
      <c r="K9" s="18">
        <f t="shared" si="4"/>
        <v>50.048385844364169</v>
      </c>
    </row>
    <row r="10" spans="1:11" x14ac:dyDescent="0.35">
      <c r="A10" s="11" t="s">
        <v>16</v>
      </c>
      <c r="B10" s="9" t="s">
        <v>11</v>
      </c>
      <c r="C10" s="10" t="s">
        <v>14</v>
      </c>
      <c r="D10" s="11" t="s">
        <v>11</v>
      </c>
      <c r="E10" s="11" t="s">
        <v>9</v>
      </c>
      <c r="F10" s="12">
        <v>49.895379132245928</v>
      </c>
      <c r="G10" s="12">
        <f t="shared" si="0"/>
        <v>9.2848924559206409</v>
      </c>
      <c r="H10" s="20">
        <f t="shared" si="1"/>
        <v>0.10479389014135032</v>
      </c>
      <c r="I10" s="21">
        <f t="shared" si="2"/>
        <v>3.9849680732065382E-4</v>
      </c>
      <c r="J10" s="20">
        <f t="shared" si="3"/>
        <v>0.32310551944917876</v>
      </c>
      <c r="K10" s="20">
        <f t="shared" si="4"/>
        <v>2.4771423157770371</v>
      </c>
    </row>
    <row r="11" spans="1:11" x14ac:dyDescent="0.35">
      <c r="A11" s="11" t="s">
        <v>16</v>
      </c>
      <c r="B11" s="9" t="s">
        <v>11</v>
      </c>
      <c r="C11" s="10" t="s">
        <v>14</v>
      </c>
      <c r="D11" s="11" t="s">
        <v>11</v>
      </c>
      <c r="E11" s="11" t="s">
        <v>10</v>
      </c>
      <c r="F11" s="12">
        <v>12.44282971458996</v>
      </c>
      <c r="G11" s="12">
        <f t="shared" si="0"/>
        <v>2.315451606071425</v>
      </c>
      <c r="H11" s="20">
        <f t="shared" si="1"/>
        <v>0.42022039996373206</v>
      </c>
      <c r="I11" s="21">
        <f t="shared" si="2"/>
        <v>1.5979604109617768E-3</v>
      </c>
      <c r="J11" s="20">
        <f t="shared" si="3"/>
        <v>1.2956435764554946</v>
      </c>
      <c r="K11" s="20">
        <f t="shared" si="4"/>
        <v>9.9332674194921253</v>
      </c>
    </row>
    <row r="12" spans="1:11" x14ac:dyDescent="0.35">
      <c r="A12" s="7" t="s">
        <v>19</v>
      </c>
      <c r="B12" s="5" t="s">
        <v>11</v>
      </c>
      <c r="C12" s="6" t="s">
        <v>14</v>
      </c>
      <c r="D12" s="7" t="s">
        <v>6</v>
      </c>
      <c r="E12" s="7" t="s">
        <v>9</v>
      </c>
      <c r="F12" s="2">
        <v>298.94907395265921</v>
      </c>
      <c r="G12" s="2">
        <f t="shared" si="0"/>
        <v>55.630602467025788</v>
      </c>
      <c r="H12" s="18">
        <f t="shared" si="1"/>
        <v>1.7490373227159121E-2</v>
      </c>
      <c r="I12" s="19">
        <f t="shared" si="2"/>
        <v>6.651015512897096E-5</v>
      </c>
      <c r="J12" s="18">
        <f t="shared" si="3"/>
        <v>5.3927152807273754E-2</v>
      </c>
      <c r="K12" s="18">
        <f t="shared" si="4"/>
        <v>0.41344150485576547</v>
      </c>
    </row>
    <row r="13" spans="1:11" x14ac:dyDescent="0.35">
      <c r="A13" s="7" t="s">
        <v>19</v>
      </c>
      <c r="B13" s="5" t="s">
        <v>11</v>
      </c>
      <c r="C13" s="6" t="s">
        <v>14</v>
      </c>
      <c r="D13" s="7" t="s">
        <v>6</v>
      </c>
      <c r="E13" s="7" t="s">
        <v>10</v>
      </c>
      <c r="F13" s="2">
        <v>74.551441139833315</v>
      </c>
      <c r="G13" s="2">
        <f t="shared" si="0"/>
        <v>13.873070521873238</v>
      </c>
      <c r="H13" s="18">
        <f t="shared" si="1"/>
        <v>7.0135879325770104E-2</v>
      </c>
      <c r="I13" s="19">
        <f t="shared" si="2"/>
        <v>2.6670375488730671E-4</v>
      </c>
      <c r="J13" s="18">
        <f t="shared" si="3"/>
        <v>0.21624628774646487</v>
      </c>
      <c r="K13" s="18">
        <f t="shared" si="4"/>
        <v>1.6578882060562308</v>
      </c>
    </row>
    <row r="14" spans="1:11" x14ac:dyDescent="0.35">
      <c r="A14" s="11" t="s">
        <v>17</v>
      </c>
      <c r="B14" s="9" t="s">
        <v>8</v>
      </c>
      <c r="C14" s="10" t="s">
        <v>14</v>
      </c>
      <c r="D14" s="10" t="s">
        <v>8</v>
      </c>
      <c r="E14" s="11" t="s">
        <v>9</v>
      </c>
      <c r="F14" s="12">
        <v>9.9210633329949971</v>
      </c>
      <c r="G14" s="12">
        <f t="shared" si="0"/>
        <v>1.846183107479471</v>
      </c>
      <c r="H14" s="20">
        <f t="shared" si="1"/>
        <v>0.52703331324941149</v>
      </c>
      <c r="I14" s="21">
        <f t="shared" si="2"/>
        <v>2.0041349013595298E-3</v>
      </c>
      <c r="J14" s="20">
        <f t="shared" si="3"/>
        <v>1.6249742443455648</v>
      </c>
      <c r="K14" s="20">
        <f t="shared" si="4"/>
        <v>12.458135873315996</v>
      </c>
    </row>
    <row r="15" spans="1:11" x14ac:dyDescent="0.35">
      <c r="A15" s="11" t="s">
        <v>17</v>
      </c>
      <c r="B15" s="9" t="s">
        <v>8</v>
      </c>
      <c r="C15" s="10" t="s">
        <v>14</v>
      </c>
      <c r="D15" s="10" t="s">
        <v>8</v>
      </c>
      <c r="E15" s="11" t="s">
        <v>10</v>
      </c>
      <c r="F15" s="12">
        <v>2.4009274511315439</v>
      </c>
      <c r="G15" s="12">
        <f t="shared" si="0"/>
        <v>0.44678191780322896</v>
      </c>
      <c r="H15" s="20">
        <f t="shared" si="1"/>
        <v>2.177796283216026</v>
      </c>
      <c r="I15" s="21">
        <f t="shared" si="2"/>
        <v>8.2814452701945492E-3</v>
      </c>
      <c r="J15" s="20">
        <f t="shared" si="3"/>
        <v>6.7146853542117961</v>
      </c>
      <c r="K15" s="20">
        <f t="shared" si="4"/>
        <v>51.479254382290435</v>
      </c>
    </row>
    <row r="16" spans="1:11" x14ac:dyDescent="0.35">
      <c r="A16" s="7" t="s">
        <v>19</v>
      </c>
      <c r="B16" s="5" t="s">
        <v>8</v>
      </c>
      <c r="C16" s="6" t="s">
        <v>14</v>
      </c>
      <c r="D16" s="7" t="s">
        <v>11</v>
      </c>
      <c r="E16" s="7" t="s">
        <v>9</v>
      </c>
      <c r="F16" s="2">
        <v>49.986896023936339</v>
      </c>
      <c r="G16" s="2">
        <f t="shared" si="0"/>
        <v>9.3019225799927217</v>
      </c>
      <c r="H16" s="18">
        <f t="shared" si="1"/>
        <v>0.10460203163728775</v>
      </c>
      <c r="I16" s="19">
        <f t="shared" si="2"/>
        <v>3.9776723233089897E-4</v>
      </c>
      <c r="J16" s="18">
        <f t="shared" si="3"/>
        <v>0.32251397216018834</v>
      </c>
      <c r="K16" s="18">
        <f t="shared" si="4"/>
        <v>2.4726071198947772</v>
      </c>
    </row>
    <row r="17" spans="1:11" x14ac:dyDescent="0.35">
      <c r="A17" s="7" t="s">
        <v>19</v>
      </c>
      <c r="B17" s="5" t="s">
        <v>8</v>
      </c>
      <c r="C17" s="6" t="s">
        <v>14</v>
      </c>
      <c r="D17" s="7" t="s">
        <v>11</v>
      </c>
      <c r="E17" s="7" t="s">
        <v>10</v>
      </c>
      <c r="F17" s="2">
        <v>12.09698061916278</v>
      </c>
      <c r="G17" s="2">
        <f t="shared" si="0"/>
        <v>2.2510935089316537</v>
      </c>
      <c r="H17" s="18">
        <f t="shared" si="1"/>
        <v>0.43223437682150129</v>
      </c>
      <c r="I17" s="19">
        <f t="shared" si="2"/>
        <v>1.6436456261454829E-3</v>
      </c>
      <c r="J17" s="18">
        <f t="shared" si="3"/>
        <v>1.3326856428206617</v>
      </c>
      <c r="K17" s="18">
        <f t="shared" si="4"/>
        <v>10.217256594958407</v>
      </c>
    </row>
    <row r="18" spans="1:11" x14ac:dyDescent="0.35">
      <c r="A18" s="7" t="s">
        <v>19</v>
      </c>
      <c r="B18" s="5" t="s">
        <v>8</v>
      </c>
      <c r="C18" s="6" t="s">
        <v>14</v>
      </c>
      <c r="D18" s="7" t="s">
        <v>6</v>
      </c>
      <c r="E18" s="7" t="s">
        <v>9</v>
      </c>
      <c r="F18" s="2">
        <v>299.49739907810545</v>
      </c>
      <c r="G18" s="2">
        <f t="shared" si="0"/>
        <v>55.732638765961482</v>
      </c>
      <c r="H18" s="18">
        <f t="shared" si="1"/>
        <v>1.7458351543086389E-2</v>
      </c>
      <c r="I18" s="19">
        <f t="shared" si="2"/>
        <v>6.6388387162815671E-5</v>
      </c>
      <c r="J18" s="18">
        <f t="shared" si="3"/>
        <v>5.3828422023904594E-2</v>
      </c>
      <c r="K18" s="18">
        <f t="shared" si="4"/>
        <v>0.41268456884993521</v>
      </c>
    </row>
    <row r="19" spans="1:11" x14ac:dyDescent="0.35">
      <c r="A19" s="7" t="s">
        <v>19</v>
      </c>
      <c r="B19" s="5" t="s">
        <v>8</v>
      </c>
      <c r="C19" s="6" t="s">
        <v>14</v>
      </c>
      <c r="D19" s="7" t="s">
        <v>6</v>
      </c>
      <c r="E19" s="7" t="s">
        <v>10</v>
      </c>
      <c r="F19" s="2">
        <v>72.479279977748831</v>
      </c>
      <c r="G19" s="2">
        <f t="shared" si="0"/>
        <v>13.487467809239357</v>
      </c>
      <c r="H19" s="18">
        <f t="shared" si="1"/>
        <v>7.2141043356816259E-2</v>
      </c>
      <c r="I19" s="19">
        <f t="shared" si="2"/>
        <v>2.7432873630032904E-4</v>
      </c>
      <c r="J19" s="18">
        <f t="shared" si="3"/>
        <v>0.2224287051083749</v>
      </c>
      <c r="K19" s="18">
        <f t="shared" si="4"/>
        <v>1.7052867391642075</v>
      </c>
    </row>
  </sheetData>
  <sheetProtection algorithmName="SHA-512" hashValue="UWekyvHyoSYA6GOttCJABdBQMoC9NBVYIcmXLmChsOBaWE5UHZdDBkcGHjp3jN0eW2Q4eyHF1dw4h1DYBuzIOA==" saltValue="GJuhfGJLMBEG9+s4zHn7dQ==" spinCount="100000" sheet="1" formatCells="0" formatColumns="0" formatRows="0"/>
  <conditionalFormatting sqref="K2">
    <cfRule type="cellIs" dxfId="119" priority="8" operator="lessThan">
      <formula>10</formula>
    </cfRule>
  </conditionalFormatting>
  <conditionalFormatting sqref="J2">
    <cfRule type="cellIs" dxfId="118" priority="7" operator="lessThan">
      <formula>100</formula>
    </cfRule>
  </conditionalFormatting>
  <conditionalFormatting sqref="K3:K19">
    <cfRule type="cellIs" dxfId="117" priority="5" operator="lessThan">
      <formula>10</formula>
    </cfRule>
  </conditionalFormatting>
  <conditionalFormatting sqref="J3:J19">
    <cfRule type="cellIs" dxfId="116" priority="4" operator="lessThan">
      <formula>100</formula>
    </cfRule>
  </conditionalFormatting>
  <conditionalFormatting sqref="H2:H19">
    <cfRule type="cellIs" dxfId="115" priority="3" operator="lessThan">
      <formula>10</formula>
    </cfRule>
  </conditionalFormatting>
  <conditionalFormatting sqref="I2">
    <cfRule type="cellIs" dxfId="114" priority="2" operator="lessThan">
      <formula>10</formula>
    </cfRule>
  </conditionalFormatting>
  <conditionalFormatting sqref="I3:I19">
    <cfRule type="cellIs" dxfId="113" priority="1" operator="lessThan">
      <formula>10</formula>
    </cfRule>
  </conditionalFormatting>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
  <sheetViews>
    <sheetView workbookViewId="0">
      <selection activeCell="H1" sqref="H1"/>
    </sheetView>
  </sheetViews>
  <sheetFormatPr defaultRowHeight="14.5" x14ac:dyDescent="0.35"/>
  <cols>
    <col min="1" max="1" width="20.1796875" bestFit="1" customWidth="1"/>
    <col min="2" max="2" width="14.7265625" bestFit="1" customWidth="1"/>
    <col min="3" max="3" width="10.54296875" bestFit="1" customWidth="1"/>
    <col min="4" max="4" width="14.7265625" bestFit="1" customWidth="1"/>
    <col min="5" max="5" width="9.81640625" bestFit="1" customWidth="1"/>
    <col min="8" max="8" width="16.453125" customWidth="1"/>
    <col min="9" max="9" width="18" customWidth="1"/>
    <col min="10" max="10" width="19.81640625" customWidth="1"/>
    <col min="11" max="11" width="18.17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1.5857707962668091</v>
      </c>
      <c r="G2" s="2">
        <f t="shared" ref="G2:G19" si="0">F2*(24.45/131.39)</f>
        <v>0.29509168101623778</v>
      </c>
      <c r="H2" s="18">
        <f>0.973/G2</f>
        <v>3.2972803457189275</v>
      </c>
      <c r="I2" s="19">
        <f>0.0037/G2</f>
        <v>1.2538476134799623E-2</v>
      </c>
      <c r="J2" s="18">
        <f>3/G2</f>
        <v>10.166332001188882</v>
      </c>
      <c r="K2" s="18">
        <f>23/G2</f>
        <v>77.941878675781425</v>
      </c>
    </row>
    <row r="3" spans="1:11" x14ac:dyDescent="0.35">
      <c r="A3" s="7" t="s">
        <v>19</v>
      </c>
      <c r="B3" s="5" t="s">
        <v>6</v>
      </c>
      <c r="C3" s="6" t="s">
        <v>14</v>
      </c>
      <c r="D3" s="6" t="s">
        <v>8</v>
      </c>
      <c r="E3" s="7" t="s">
        <v>10</v>
      </c>
      <c r="F3" s="2">
        <v>0.31872988609717773</v>
      </c>
      <c r="G3" s="2">
        <f t="shared" si="0"/>
        <v>5.9311558833061849E-2</v>
      </c>
      <c r="H3" s="18">
        <f t="shared" ref="H3:H19" si="1">0.973/G3</f>
        <v>16.404896771278651</v>
      </c>
      <c r="I3" s="19">
        <f t="shared" ref="I3:I19" si="2">0.0037/G3</f>
        <v>6.2382444042889007E-2</v>
      </c>
      <c r="J3" s="18">
        <f t="shared" ref="J3:J19" si="3">3/G3</f>
        <v>50.58036003477487</v>
      </c>
      <c r="K3" s="18">
        <f t="shared" ref="K3:K19" si="4">23/G3</f>
        <v>387.78276026660734</v>
      </c>
    </row>
    <row r="4" spans="1:11" x14ac:dyDescent="0.35">
      <c r="A4" s="7" t="s">
        <v>19</v>
      </c>
      <c r="B4" s="5" t="s">
        <v>6</v>
      </c>
      <c r="C4" s="6" t="s">
        <v>14</v>
      </c>
      <c r="D4" s="7" t="s">
        <v>11</v>
      </c>
      <c r="E4" s="7" t="s">
        <v>9</v>
      </c>
      <c r="F4" s="2">
        <v>8.6923732536106577</v>
      </c>
      <c r="G4" s="2">
        <f t="shared" si="0"/>
        <v>1.617539584829748</v>
      </c>
      <c r="H4" s="18">
        <f t="shared" si="1"/>
        <v>0.60153087388115567</v>
      </c>
      <c r="I4" s="19">
        <f t="shared" si="2"/>
        <v>2.2874247002674982E-3</v>
      </c>
      <c r="J4" s="18">
        <f t="shared" si="3"/>
        <v>1.8546686758925661</v>
      </c>
      <c r="K4" s="18">
        <f t="shared" si="4"/>
        <v>14.21912651517634</v>
      </c>
    </row>
    <row r="5" spans="1:11" x14ac:dyDescent="0.35">
      <c r="A5" s="7" t="s">
        <v>19</v>
      </c>
      <c r="B5" s="5" t="s">
        <v>6</v>
      </c>
      <c r="C5" s="6" t="s">
        <v>14</v>
      </c>
      <c r="D5" s="7" t="s">
        <v>11</v>
      </c>
      <c r="E5" s="7" t="s">
        <v>10</v>
      </c>
      <c r="F5" s="2">
        <v>1.7471119682363818</v>
      </c>
      <c r="G5" s="2">
        <f t="shared" si="0"/>
        <v>0.32511521138122795</v>
      </c>
      <c r="H5" s="18">
        <f t="shared" si="1"/>
        <v>2.992785221787321</v>
      </c>
      <c r="I5" s="19">
        <f t="shared" si="2"/>
        <v>1.1380581007824344E-2</v>
      </c>
      <c r="J5" s="18">
        <f t="shared" si="3"/>
        <v>9.2274981144521711</v>
      </c>
      <c r="K5" s="18">
        <f t="shared" si="4"/>
        <v>70.744152210799982</v>
      </c>
    </row>
    <row r="6" spans="1:11" x14ac:dyDescent="0.35">
      <c r="A6" s="11" t="s">
        <v>15</v>
      </c>
      <c r="B6" s="9" t="s">
        <v>6</v>
      </c>
      <c r="C6" s="10" t="s">
        <v>14</v>
      </c>
      <c r="D6" s="11" t="s">
        <v>6</v>
      </c>
      <c r="E6" s="11" t="s">
        <v>9</v>
      </c>
      <c r="F6" s="12">
        <v>78.994878554772527</v>
      </c>
      <c r="G6" s="12">
        <f t="shared" si="0"/>
        <v>14.699937443216291</v>
      </c>
      <c r="H6" s="20">
        <f t="shared" si="1"/>
        <v>6.6190757869450584E-2</v>
      </c>
      <c r="I6" s="21">
        <f t="shared" si="2"/>
        <v>2.5170175140489946E-4</v>
      </c>
      <c r="J6" s="20">
        <f t="shared" si="3"/>
        <v>0.20408250113910767</v>
      </c>
      <c r="K6" s="20">
        <f t="shared" si="4"/>
        <v>1.5646325087331587</v>
      </c>
    </row>
    <row r="7" spans="1:11" x14ac:dyDescent="0.35">
      <c r="A7" s="11" t="s">
        <v>15</v>
      </c>
      <c r="B7" s="9" t="s">
        <v>6</v>
      </c>
      <c r="C7" s="10" t="s">
        <v>14</v>
      </c>
      <c r="D7" s="11" t="s">
        <v>6</v>
      </c>
      <c r="E7" s="11" t="s">
        <v>10</v>
      </c>
      <c r="F7" s="12">
        <v>15.877470251877929</v>
      </c>
      <c r="G7" s="12">
        <f t="shared" si="0"/>
        <v>2.9545943196469699</v>
      </c>
      <c r="H7" s="20">
        <f t="shared" si="1"/>
        <v>0.32931763035280559</v>
      </c>
      <c r="I7" s="21">
        <f t="shared" si="2"/>
        <v>1.2522869807866195E-3</v>
      </c>
      <c r="J7" s="20">
        <f t="shared" si="3"/>
        <v>1.0153678222594211</v>
      </c>
      <c r="K7" s="20">
        <f t="shared" si="4"/>
        <v>7.784486637322229</v>
      </c>
    </row>
    <row r="8" spans="1:11" x14ac:dyDescent="0.35">
      <c r="A8" s="7" t="s">
        <v>19</v>
      </c>
      <c r="B8" s="5" t="s">
        <v>11</v>
      </c>
      <c r="C8" s="6" t="s">
        <v>14</v>
      </c>
      <c r="D8" s="6" t="s">
        <v>8</v>
      </c>
      <c r="E8" s="7" t="s">
        <v>9</v>
      </c>
      <c r="F8" s="2">
        <v>1.5403487820930453</v>
      </c>
      <c r="G8" s="2">
        <f t="shared" si="0"/>
        <v>0.28663922461507696</v>
      </c>
      <c r="H8" s="18">
        <f t="shared" si="1"/>
        <v>3.3945109965554279</v>
      </c>
      <c r="I8" s="19">
        <f t="shared" si="2"/>
        <v>1.2908212422667095E-2</v>
      </c>
      <c r="J8" s="18">
        <f t="shared" si="3"/>
        <v>10.466118180540887</v>
      </c>
      <c r="K8" s="18">
        <f t="shared" si="4"/>
        <v>80.240239384146804</v>
      </c>
    </row>
    <row r="9" spans="1:11" x14ac:dyDescent="0.35">
      <c r="A9" s="7" t="s">
        <v>19</v>
      </c>
      <c r="B9" s="5" t="s">
        <v>11</v>
      </c>
      <c r="C9" s="6" t="s">
        <v>14</v>
      </c>
      <c r="D9" s="6" t="s">
        <v>8</v>
      </c>
      <c r="E9" s="7" t="s">
        <v>10</v>
      </c>
      <c r="F9" s="2">
        <v>0.28682118533581569</v>
      </c>
      <c r="G9" s="2">
        <f t="shared" si="0"/>
        <v>5.3373757374691334E-2</v>
      </c>
      <c r="H9" s="18">
        <f t="shared" si="1"/>
        <v>18.229932608442802</v>
      </c>
      <c r="I9" s="19">
        <f t="shared" si="2"/>
        <v>6.9322456989967488E-2</v>
      </c>
      <c r="J9" s="18">
        <f t="shared" si="3"/>
        <v>56.207397559433097</v>
      </c>
      <c r="K9" s="18">
        <f t="shared" si="4"/>
        <v>430.92338128898706</v>
      </c>
    </row>
    <row r="10" spans="1:11" x14ac:dyDescent="0.35">
      <c r="A10" s="11" t="s">
        <v>16</v>
      </c>
      <c r="B10" s="9" t="s">
        <v>11</v>
      </c>
      <c r="C10" s="10" t="s">
        <v>14</v>
      </c>
      <c r="D10" s="11" t="s">
        <v>11</v>
      </c>
      <c r="E10" s="11" t="s">
        <v>9</v>
      </c>
      <c r="F10" s="12">
        <v>8.4433933240655819</v>
      </c>
      <c r="G10" s="12">
        <f t="shared" si="0"/>
        <v>1.5712076015937553</v>
      </c>
      <c r="H10" s="20">
        <f t="shared" si="1"/>
        <v>0.61926889802024687</v>
      </c>
      <c r="I10" s="21">
        <f t="shared" si="2"/>
        <v>2.3548765906216997E-3</v>
      </c>
      <c r="J10" s="20">
        <f t="shared" si="3"/>
        <v>1.9093593978013781</v>
      </c>
      <c r="K10" s="20">
        <f t="shared" si="4"/>
        <v>14.638422049810565</v>
      </c>
    </row>
    <row r="11" spans="1:11" x14ac:dyDescent="0.35">
      <c r="A11" s="11" t="s">
        <v>16</v>
      </c>
      <c r="B11" s="9" t="s">
        <v>11</v>
      </c>
      <c r="C11" s="10" t="s">
        <v>14</v>
      </c>
      <c r="D11" s="11" t="s">
        <v>11</v>
      </c>
      <c r="E11" s="11" t="s">
        <v>10</v>
      </c>
      <c r="F11" s="12">
        <v>1.5722050159148415</v>
      </c>
      <c r="G11" s="12">
        <f t="shared" si="0"/>
        <v>0.29256726264645622</v>
      </c>
      <c r="H11" s="20">
        <f t="shared" si="1"/>
        <v>3.3257309488375379</v>
      </c>
      <c r="I11" s="21">
        <f t="shared" si="2"/>
        <v>1.2646664450872447E-2</v>
      </c>
      <c r="J11" s="20">
        <f t="shared" si="3"/>
        <v>10.254052257464146</v>
      </c>
      <c r="K11" s="20">
        <f t="shared" si="4"/>
        <v>78.614400640558443</v>
      </c>
    </row>
    <row r="12" spans="1:11" x14ac:dyDescent="0.35">
      <c r="A12" s="7" t="s">
        <v>19</v>
      </c>
      <c r="B12" s="5" t="s">
        <v>11</v>
      </c>
      <c r="C12" s="6" t="s">
        <v>14</v>
      </c>
      <c r="D12" s="7" t="s">
        <v>6</v>
      </c>
      <c r="E12" s="7" t="s">
        <v>9</v>
      </c>
      <c r="F12" s="2">
        <v>76.732189330190593</v>
      </c>
      <c r="G12" s="2">
        <f t="shared" si="0"/>
        <v>14.278879892862168</v>
      </c>
      <c r="H12" s="18">
        <f t="shared" si="1"/>
        <v>6.8142599930852449E-2</v>
      </c>
      <c r="I12" s="19">
        <f t="shared" si="2"/>
        <v>2.591239668490792E-4</v>
      </c>
      <c r="J12" s="18">
        <f t="shared" si="3"/>
        <v>0.21010051366141558</v>
      </c>
      <c r="K12" s="18">
        <f t="shared" si="4"/>
        <v>1.6107706047375194</v>
      </c>
    </row>
    <row r="13" spans="1:11" x14ac:dyDescent="0.35">
      <c r="A13" s="7" t="s">
        <v>19</v>
      </c>
      <c r="B13" s="5" t="s">
        <v>11</v>
      </c>
      <c r="C13" s="6" t="s">
        <v>14</v>
      </c>
      <c r="D13" s="7" t="s">
        <v>6</v>
      </c>
      <c r="E13" s="7" t="s">
        <v>10</v>
      </c>
      <c r="F13" s="2">
        <v>14.287944232469338</v>
      </c>
      <c r="G13" s="2">
        <f t="shared" si="0"/>
        <v>2.6588038395911053</v>
      </c>
      <c r="H13" s="18">
        <f t="shared" si="1"/>
        <v>0.36595403749290384</v>
      </c>
      <c r="I13" s="19">
        <f t="shared" si="2"/>
        <v>1.3916032258209088E-3</v>
      </c>
      <c r="J13" s="18">
        <f t="shared" si="3"/>
        <v>1.1283269398547908</v>
      </c>
      <c r="K13" s="18">
        <f t="shared" si="4"/>
        <v>8.650506538886729</v>
      </c>
    </row>
    <row r="14" spans="1:11" x14ac:dyDescent="0.35">
      <c r="A14" s="11" t="s">
        <v>17</v>
      </c>
      <c r="B14" s="9" t="s">
        <v>8</v>
      </c>
      <c r="C14" s="10" t="s">
        <v>14</v>
      </c>
      <c r="D14" s="10" t="s">
        <v>8</v>
      </c>
      <c r="E14" s="11" t="s">
        <v>9</v>
      </c>
      <c r="F14" s="12">
        <v>1.46</v>
      </c>
      <c r="G14" s="12">
        <f t="shared" si="0"/>
        <v>0.27168734302458331</v>
      </c>
      <c r="H14" s="20">
        <f t="shared" si="1"/>
        <v>3.5813225200997283</v>
      </c>
      <c r="I14" s="21">
        <f t="shared" si="2"/>
        <v>1.3618595400173685E-2</v>
      </c>
      <c r="J14" s="20">
        <f t="shared" si="3"/>
        <v>11.042104378519204</v>
      </c>
      <c r="K14" s="20">
        <f t="shared" si="4"/>
        <v>84.65613356864722</v>
      </c>
    </row>
    <row r="15" spans="1:11" x14ac:dyDescent="0.35">
      <c r="A15" s="11" t="s">
        <v>17</v>
      </c>
      <c r="B15" s="9" t="s">
        <v>8</v>
      </c>
      <c r="C15" s="10" t="s">
        <v>14</v>
      </c>
      <c r="D15" s="10" t="s">
        <v>8</v>
      </c>
      <c r="E15" s="11" t="s">
        <v>10</v>
      </c>
      <c r="F15" s="12">
        <v>0.28499999999999998</v>
      </c>
      <c r="G15" s="12">
        <f t="shared" si="0"/>
        <v>5.3034858056168657E-2</v>
      </c>
      <c r="H15" s="20">
        <f t="shared" si="1"/>
        <v>18.346424138054747</v>
      </c>
      <c r="I15" s="21">
        <f t="shared" si="2"/>
        <v>6.9765436085100274E-2</v>
      </c>
      <c r="J15" s="20">
        <f t="shared" si="3"/>
        <v>56.566569798729958</v>
      </c>
      <c r="K15" s="20">
        <f t="shared" si="4"/>
        <v>433.67703512359634</v>
      </c>
    </row>
    <row r="16" spans="1:11" x14ac:dyDescent="0.35">
      <c r="A16" s="7" t="s">
        <v>19</v>
      </c>
      <c r="B16" s="5" t="s">
        <v>8</v>
      </c>
      <c r="C16" s="6" t="s">
        <v>14</v>
      </c>
      <c r="D16" s="7" t="s">
        <v>11</v>
      </c>
      <c r="E16" s="7" t="s">
        <v>9</v>
      </c>
      <c r="F16" s="2">
        <v>8.01</v>
      </c>
      <c r="G16" s="2">
        <f t="shared" si="0"/>
        <v>1.4905586422102139</v>
      </c>
      <c r="H16" s="18">
        <f t="shared" si="1"/>
        <v>0.65277539067985058</v>
      </c>
      <c r="I16" s="19">
        <f t="shared" si="2"/>
        <v>2.4822907970354032E-3</v>
      </c>
      <c r="J16" s="18">
        <f t="shared" si="3"/>
        <v>2.0126682138124887</v>
      </c>
      <c r="K16" s="18">
        <f t="shared" si="4"/>
        <v>15.430456305895747</v>
      </c>
    </row>
    <row r="17" spans="1:11" x14ac:dyDescent="0.35">
      <c r="A17" s="7" t="s">
        <v>19</v>
      </c>
      <c r="B17" s="5" t="s">
        <v>8</v>
      </c>
      <c r="C17" s="6" t="s">
        <v>14</v>
      </c>
      <c r="D17" s="7" t="s">
        <v>11</v>
      </c>
      <c r="E17" s="7" t="s">
        <v>10</v>
      </c>
      <c r="F17" s="2">
        <v>1.56</v>
      </c>
      <c r="G17" s="2">
        <f t="shared" si="0"/>
        <v>0.29029606514955481</v>
      </c>
      <c r="H17" s="18">
        <f t="shared" si="1"/>
        <v>3.3517505636830784</v>
      </c>
      <c r="I17" s="19">
        <f t="shared" si="2"/>
        <v>1.2745608515547164E-2</v>
      </c>
      <c r="J17" s="18">
        <f t="shared" si="3"/>
        <v>10.334277174767971</v>
      </c>
      <c r="K17" s="18">
        <f t="shared" si="4"/>
        <v>79.229458339887771</v>
      </c>
    </row>
    <row r="18" spans="1:11" x14ac:dyDescent="0.35">
      <c r="A18" s="7" t="s">
        <v>19</v>
      </c>
      <c r="B18" s="5" t="s">
        <v>8</v>
      </c>
      <c r="C18" s="6" t="s">
        <v>14</v>
      </c>
      <c r="D18" s="7" t="s">
        <v>6</v>
      </c>
      <c r="E18" s="7" t="s">
        <v>9</v>
      </c>
      <c r="F18" s="2">
        <v>72.8</v>
      </c>
      <c r="G18" s="2">
        <f t="shared" si="0"/>
        <v>13.547149706979223</v>
      </c>
      <c r="H18" s="18">
        <f t="shared" si="1"/>
        <v>7.1823226364637408E-2</v>
      </c>
      <c r="I18" s="19">
        <f t="shared" si="2"/>
        <v>2.7312018247601072E-4</v>
      </c>
      <c r="J18" s="18">
        <f t="shared" si="3"/>
        <v>0.22144879660217082</v>
      </c>
      <c r="K18" s="18">
        <f t="shared" si="4"/>
        <v>1.6977741072833097</v>
      </c>
    </row>
    <row r="19" spans="1:11" x14ac:dyDescent="0.35">
      <c r="A19" s="7" t="s">
        <v>19</v>
      </c>
      <c r="B19" s="5" t="s">
        <v>8</v>
      </c>
      <c r="C19" s="6" t="s">
        <v>14</v>
      </c>
      <c r="D19" s="7" t="s">
        <v>6</v>
      </c>
      <c r="E19" s="7" t="s">
        <v>10</v>
      </c>
      <c r="F19" s="2">
        <v>14.2</v>
      </c>
      <c r="G19" s="2">
        <f t="shared" si="0"/>
        <v>2.6424385417459475</v>
      </c>
      <c r="H19" s="18">
        <f t="shared" si="1"/>
        <v>0.3682204844609579</v>
      </c>
      <c r="I19" s="19">
        <f t="shared" si="2"/>
        <v>1.4002217805812378E-3</v>
      </c>
      <c r="J19" s="18">
        <f t="shared" si="3"/>
        <v>1.1353149572280306</v>
      </c>
      <c r="K19" s="18">
        <f t="shared" si="4"/>
        <v>8.7040813387482352</v>
      </c>
    </row>
  </sheetData>
  <sheetProtection algorithmName="SHA-512" hashValue="okPQ5PV/0Tc3hCax0dJIjMEio88ma0GY0N5QNDWTXyUYmehBCw+aiD+0mDg8zfWKQO/Rno0wIn8kVGh5aTMjWA==" saltValue="VDispJsP0GX590t3rGwfRQ==" spinCount="100000" sheet="1" formatCells="0" formatColumns="0" formatRows="0"/>
  <conditionalFormatting sqref="K2">
    <cfRule type="cellIs" dxfId="112" priority="8" operator="lessThan">
      <formula>10</formula>
    </cfRule>
  </conditionalFormatting>
  <conditionalFormatting sqref="J2">
    <cfRule type="cellIs" dxfId="111" priority="7" operator="lessThan">
      <formula>100</formula>
    </cfRule>
  </conditionalFormatting>
  <conditionalFormatting sqref="K3:K19">
    <cfRule type="cellIs" dxfId="110" priority="5" operator="lessThan">
      <formula>10</formula>
    </cfRule>
  </conditionalFormatting>
  <conditionalFormatting sqref="J3:J19">
    <cfRule type="cellIs" dxfId="109" priority="4" operator="lessThan">
      <formula>100</formula>
    </cfRule>
  </conditionalFormatting>
  <conditionalFormatting sqref="H2:H19">
    <cfRule type="cellIs" dxfId="108" priority="3" operator="lessThan">
      <formula>10</formula>
    </cfRule>
  </conditionalFormatting>
  <conditionalFormatting sqref="I2">
    <cfRule type="cellIs" dxfId="107" priority="2" operator="lessThan">
      <formula>10</formula>
    </cfRule>
  </conditionalFormatting>
  <conditionalFormatting sqref="I3:I19">
    <cfRule type="cellIs" dxfId="106" priority="1" operator="lessThan">
      <formula>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5"/>
  <sheetViews>
    <sheetView workbookViewId="0">
      <selection activeCell="H1" sqref="H1"/>
    </sheetView>
  </sheetViews>
  <sheetFormatPr defaultRowHeight="14.5" x14ac:dyDescent="0.35"/>
  <cols>
    <col min="1" max="1" width="20.1796875" bestFit="1" customWidth="1"/>
    <col min="2" max="2" width="14.7265625" bestFit="1" customWidth="1"/>
    <col min="3" max="3" width="7.26953125" bestFit="1" customWidth="1"/>
    <col min="4" max="4" width="14.7265625" bestFit="1" customWidth="1"/>
    <col min="5" max="5" width="9.81640625" bestFit="1" customWidth="1"/>
    <col min="8" max="8" width="18" customWidth="1"/>
    <col min="9" max="9" width="18.81640625" customWidth="1"/>
    <col min="10" max="10" width="20.453125" customWidth="1"/>
    <col min="11" max="11" width="19.542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6" t="s">
        <v>6</v>
      </c>
      <c r="C2" s="6" t="s">
        <v>7</v>
      </c>
      <c r="D2" s="6" t="s">
        <v>8</v>
      </c>
      <c r="E2" s="7" t="s">
        <v>9</v>
      </c>
      <c r="F2" s="2">
        <v>0.12585482510054041</v>
      </c>
      <c r="G2" s="2">
        <f t="shared" ref="G2:G33" si="0">F2*(24.45/131.39)</f>
        <v>2.34199746838284E-2</v>
      </c>
      <c r="H2" s="18">
        <f>0.973/G2</f>
        <v>41.54573235605848</v>
      </c>
      <c r="I2" s="19">
        <f>0.0037/G2</f>
        <v>0.1579847992984752</v>
      </c>
      <c r="J2" s="18">
        <f>3/G2</f>
        <v>128.09578321497989</v>
      </c>
      <c r="K2" s="18">
        <f>23/G2</f>
        <v>982.06767131484582</v>
      </c>
    </row>
    <row r="3" spans="1:11" x14ac:dyDescent="0.35">
      <c r="A3" s="7" t="s">
        <v>19</v>
      </c>
      <c r="B3" s="6" t="s">
        <v>6</v>
      </c>
      <c r="C3" s="6" t="s">
        <v>7</v>
      </c>
      <c r="D3" s="6" t="s">
        <v>8</v>
      </c>
      <c r="E3" s="7" t="s">
        <v>10</v>
      </c>
      <c r="F3" s="2">
        <v>2.5296022706125222E-2</v>
      </c>
      <c r="G3" s="2">
        <f t="shared" si="0"/>
        <v>4.7072665740525285E-3</v>
      </c>
      <c r="H3" s="18">
        <f t="shared" ref="H3:H55" si="1">0.973/G3</f>
        <v>206.70169931811094</v>
      </c>
      <c r="I3" s="19">
        <f t="shared" ref="I3:I55" si="2">0.0037/G3</f>
        <v>0.78601879494040139</v>
      </c>
      <c r="J3" s="18">
        <f t="shared" ref="J3:J55" si="3">3/G3</f>
        <v>637.31253643816331</v>
      </c>
      <c r="K3" s="18">
        <f t="shared" ref="K3:K55" si="4">23/G3</f>
        <v>4886.0627793592521</v>
      </c>
    </row>
    <row r="4" spans="1:11" x14ac:dyDescent="0.35">
      <c r="A4" s="7" t="s">
        <v>19</v>
      </c>
      <c r="B4" s="6" t="s">
        <v>6</v>
      </c>
      <c r="C4" s="6" t="s">
        <v>7</v>
      </c>
      <c r="D4" s="7" t="s">
        <v>11</v>
      </c>
      <c r="E4" s="7" t="s">
        <v>9</v>
      </c>
      <c r="F4" s="2">
        <v>0.69220153805297224</v>
      </c>
      <c r="G4" s="2">
        <f t="shared" si="0"/>
        <v>0.12880986076105619</v>
      </c>
      <c r="H4" s="18">
        <f t="shared" si="1"/>
        <v>7.5537695192833603</v>
      </c>
      <c r="I4" s="19">
        <f t="shared" si="2"/>
        <v>2.8724508963359131E-2</v>
      </c>
      <c r="J4" s="18">
        <f t="shared" si="3"/>
        <v>23.290142402723617</v>
      </c>
      <c r="K4" s="18">
        <f t="shared" si="4"/>
        <v>178.55775842088107</v>
      </c>
    </row>
    <row r="5" spans="1:11" x14ac:dyDescent="0.35">
      <c r="A5" s="7" t="s">
        <v>19</v>
      </c>
      <c r="B5" s="6" t="s">
        <v>6</v>
      </c>
      <c r="C5" s="6" t="s">
        <v>7</v>
      </c>
      <c r="D5" s="7" t="s">
        <v>11</v>
      </c>
      <c r="E5" s="7" t="s">
        <v>10</v>
      </c>
      <c r="F5" s="2">
        <v>0.1391281248836887</v>
      </c>
      <c r="G5" s="2">
        <f t="shared" si="0"/>
        <v>2.5889966157288904E-2</v>
      </c>
      <c r="H5" s="18">
        <f t="shared" si="1"/>
        <v>37.582127148747446</v>
      </c>
      <c r="I5" s="19">
        <f t="shared" si="2"/>
        <v>0.14291250817098208</v>
      </c>
      <c r="J5" s="18">
        <f t="shared" si="3"/>
        <v>115.87500662512061</v>
      </c>
      <c r="K5" s="18">
        <f t="shared" si="4"/>
        <v>888.37505079259131</v>
      </c>
    </row>
    <row r="6" spans="1:11" x14ac:dyDescent="0.35">
      <c r="A6" s="7" t="s">
        <v>19</v>
      </c>
      <c r="B6" s="6" t="s">
        <v>6</v>
      </c>
      <c r="C6" s="6" t="s">
        <v>7</v>
      </c>
      <c r="D6" s="7" t="s">
        <v>6</v>
      </c>
      <c r="E6" s="7" t="s">
        <v>9</v>
      </c>
      <c r="F6" s="2">
        <v>6.2897447115722462</v>
      </c>
      <c r="G6" s="2">
        <f t="shared" si="0"/>
        <v>1.1704411157465671</v>
      </c>
      <c r="H6" s="18">
        <f t="shared" si="1"/>
        <v>0.83131050926844019</v>
      </c>
      <c r="I6" s="19">
        <f t="shared" si="2"/>
        <v>3.1612013199313759E-3</v>
      </c>
      <c r="J6" s="18">
        <f t="shared" si="3"/>
        <v>2.5631362053497644</v>
      </c>
      <c r="K6" s="18">
        <f t="shared" si="4"/>
        <v>19.650710907681525</v>
      </c>
    </row>
    <row r="7" spans="1:11" x14ac:dyDescent="0.35">
      <c r="A7" s="7" t="s">
        <v>19</v>
      </c>
      <c r="B7" s="6" t="s">
        <v>6</v>
      </c>
      <c r="C7" s="6" t="s">
        <v>7</v>
      </c>
      <c r="D7" s="7" t="s">
        <v>6</v>
      </c>
      <c r="E7" s="7" t="s">
        <v>10</v>
      </c>
      <c r="F7" s="2">
        <v>1.2641988490513534</v>
      </c>
      <c r="G7" s="2">
        <f t="shared" si="0"/>
        <v>0.23525125092705376</v>
      </c>
      <c r="H7" s="18">
        <f t="shared" si="1"/>
        <v>4.1360035118440495</v>
      </c>
      <c r="I7" s="19">
        <f t="shared" si="2"/>
        <v>1.5727865358502551E-2</v>
      </c>
      <c r="J7" s="18">
        <f t="shared" si="3"/>
        <v>12.752323263650718</v>
      </c>
      <c r="K7" s="18">
        <f t="shared" si="4"/>
        <v>97.767811687988825</v>
      </c>
    </row>
    <row r="8" spans="1:11" x14ac:dyDescent="0.35">
      <c r="A8" s="7" t="s">
        <v>19</v>
      </c>
      <c r="B8" s="6" t="s">
        <v>6</v>
      </c>
      <c r="C8" s="6" t="s">
        <v>12</v>
      </c>
      <c r="D8" s="6" t="s">
        <v>8</v>
      </c>
      <c r="E8" s="7" t="s">
        <v>9</v>
      </c>
      <c r="F8" s="2">
        <v>0.69220153805297235</v>
      </c>
      <c r="G8" s="2">
        <f t="shared" si="0"/>
        <v>0.12880986076105622</v>
      </c>
      <c r="H8" s="18">
        <f t="shared" si="1"/>
        <v>7.5537695192833585</v>
      </c>
      <c r="I8" s="19">
        <f t="shared" si="2"/>
        <v>2.8724508963359124E-2</v>
      </c>
      <c r="J8" s="18">
        <f t="shared" si="3"/>
        <v>23.290142402723614</v>
      </c>
      <c r="K8" s="18">
        <f t="shared" si="4"/>
        <v>178.55775842088104</v>
      </c>
    </row>
    <row r="9" spans="1:11" x14ac:dyDescent="0.35">
      <c r="A9" s="7" t="s">
        <v>19</v>
      </c>
      <c r="B9" s="6" t="s">
        <v>6</v>
      </c>
      <c r="C9" s="6" t="s">
        <v>12</v>
      </c>
      <c r="D9" s="6" t="s">
        <v>8</v>
      </c>
      <c r="E9" s="7" t="s">
        <v>10</v>
      </c>
      <c r="F9" s="2">
        <v>0.13912812488368873</v>
      </c>
      <c r="G9" s="2">
        <f t="shared" si="0"/>
        <v>2.5889966157288908E-2</v>
      </c>
      <c r="H9" s="18">
        <f t="shared" si="1"/>
        <v>37.582127148747446</v>
      </c>
      <c r="I9" s="19">
        <f t="shared" si="2"/>
        <v>0.14291250817098206</v>
      </c>
      <c r="J9" s="18">
        <f t="shared" si="3"/>
        <v>115.87500662512059</v>
      </c>
      <c r="K9" s="18">
        <f t="shared" si="4"/>
        <v>888.3750507925912</v>
      </c>
    </row>
    <row r="10" spans="1:11" x14ac:dyDescent="0.35">
      <c r="A10" s="7" t="s">
        <v>19</v>
      </c>
      <c r="B10" s="6" t="s">
        <v>6</v>
      </c>
      <c r="C10" s="6" t="s">
        <v>12</v>
      </c>
      <c r="D10" s="7" t="s">
        <v>11</v>
      </c>
      <c r="E10" s="7" t="s">
        <v>9</v>
      </c>
      <c r="F10" s="2">
        <v>3.807108459291348</v>
      </c>
      <c r="G10" s="2">
        <f t="shared" si="0"/>
        <v>0.70845423418580922</v>
      </c>
      <c r="H10" s="18">
        <f t="shared" si="1"/>
        <v>1.3734126398697015</v>
      </c>
      <c r="I10" s="19">
        <f t="shared" si="2"/>
        <v>5.2226379933380225E-3</v>
      </c>
      <c r="J10" s="18">
        <f t="shared" si="3"/>
        <v>4.2345713459497478</v>
      </c>
      <c r="K10" s="18">
        <f t="shared" si="4"/>
        <v>32.465046985614734</v>
      </c>
    </row>
    <row r="11" spans="1:11" x14ac:dyDescent="0.35">
      <c r="A11" s="7" t="s">
        <v>19</v>
      </c>
      <c r="B11" s="6" t="s">
        <v>6</v>
      </c>
      <c r="C11" s="6" t="s">
        <v>12</v>
      </c>
      <c r="D11" s="7" t="s">
        <v>11</v>
      </c>
      <c r="E11" s="7" t="s">
        <v>10</v>
      </c>
      <c r="F11" s="2">
        <v>0.76520468686028797</v>
      </c>
      <c r="G11" s="2">
        <f t="shared" si="0"/>
        <v>0.14239481386508898</v>
      </c>
      <c r="H11" s="18">
        <f t="shared" si="1"/>
        <v>6.8331140270449904</v>
      </c>
      <c r="I11" s="19">
        <f t="shared" si="2"/>
        <v>2.5984092394724014E-2</v>
      </c>
      <c r="J11" s="18">
        <f t="shared" si="3"/>
        <v>21.068183022749199</v>
      </c>
      <c r="K11" s="18">
        <f t="shared" si="4"/>
        <v>161.52273650774387</v>
      </c>
    </row>
    <row r="12" spans="1:11" x14ac:dyDescent="0.35">
      <c r="A12" s="7" t="s">
        <v>19</v>
      </c>
      <c r="B12" s="6" t="s">
        <v>6</v>
      </c>
      <c r="C12" s="6" t="s">
        <v>12</v>
      </c>
      <c r="D12" s="7" t="s">
        <v>6</v>
      </c>
      <c r="E12" s="7" t="s">
        <v>9</v>
      </c>
      <c r="F12" s="2">
        <v>34.593595913647356</v>
      </c>
      <c r="G12" s="2">
        <f t="shared" si="0"/>
        <v>6.4374261366061187</v>
      </c>
      <c r="H12" s="18">
        <f t="shared" si="1"/>
        <v>0.15114736532153458</v>
      </c>
      <c r="I12" s="19">
        <f t="shared" si="2"/>
        <v>5.7476387635115923E-4</v>
      </c>
      <c r="J12" s="18">
        <f t="shared" si="3"/>
        <v>0.46602476460904801</v>
      </c>
      <c r="K12" s="18">
        <f t="shared" si="4"/>
        <v>3.5728565286693681</v>
      </c>
    </row>
    <row r="13" spans="1:11" x14ac:dyDescent="0.35">
      <c r="A13" s="7" t="s">
        <v>19</v>
      </c>
      <c r="B13" s="6" t="s">
        <v>6</v>
      </c>
      <c r="C13" s="6" t="s">
        <v>12</v>
      </c>
      <c r="D13" s="7" t="s">
        <v>6</v>
      </c>
      <c r="E13" s="7" t="s">
        <v>10</v>
      </c>
      <c r="F13" s="2">
        <v>6.9530936697824428</v>
      </c>
      <c r="G13" s="2">
        <f t="shared" si="0"/>
        <v>1.2938818800987955</v>
      </c>
      <c r="H13" s="18">
        <f t="shared" si="1"/>
        <v>0.75200063851709997</v>
      </c>
      <c r="I13" s="19">
        <f t="shared" si="2"/>
        <v>2.8596118833641008E-3</v>
      </c>
      <c r="J13" s="18">
        <f t="shared" si="3"/>
        <v>2.3186042297546763</v>
      </c>
      <c r="K13" s="18">
        <f t="shared" si="4"/>
        <v>17.775965761452518</v>
      </c>
    </row>
    <row r="14" spans="1:11" x14ac:dyDescent="0.35">
      <c r="A14" s="7" t="s">
        <v>19</v>
      </c>
      <c r="B14" s="6" t="s">
        <v>6</v>
      </c>
      <c r="C14" s="6" t="s">
        <v>13</v>
      </c>
      <c r="D14" s="6" t="s">
        <v>8</v>
      </c>
      <c r="E14" s="7" t="s">
        <v>9</v>
      </c>
      <c r="F14" s="2">
        <v>1.258548251005404</v>
      </c>
      <c r="G14" s="2">
        <f t="shared" si="0"/>
        <v>0.23419974683828398</v>
      </c>
      <c r="H14" s="18">
        <f t="shared" si="1"/>
        <v>4.1545732356058478</v>
      </c>
      <c r="I14" s="19">
        <f t="shared" si="2"/>
        <v>1.5798479929847523E-2</v>
      </c>
      <c r="J14" s="18">
        <f t="shared" si="3"/>
        <v>12.809578321497991</v>
      </c>
      <c r="K14" s="18">
        <f t="shared" si="4"/>
        <v>98.206767131484597</v>
      </c>
    </row>
    <row r="15" spans="1:11" x14ac:dyDescent="0.35">
      <c r="A15" s="7" t="s">
        <v>19</v>
      </c>
      <c r="B15" s="6" t="s">
        <v>6</v>
      </c>
      <c r="C15" s="6" t="s">
        <v>13</v>
      </c>
      <c r="D15" s="6" t="s">
        <v>8</v>
      </c>
      <c r="E15" s="7" t="s">
        <v>10</v>
      </c>
      <c r="F15" s="2">
        <v>0.25296022706125221</v>
      </c>
      <c r="G15" s="2">
        <f t="shared" si="0"/>
        <v>4.7072665740525287E-2</v>
      </c>
      <c r="H15" s="18">
        <f t="shared" si="1"/>
        <v>20.670169931811095</v>
      </c>
      <c r="I15" s="19">
        <f t="shared" si="2"/>
        <v>7.8601879494040142E-2</v>
      </c>
      <c r="J15" s="18">
        <f t="shared" si="3"/>
        <v>63.731253643816324</v>
      </c>
      <c r="K15" s="18">
        <f t="shared" si="4"/>
        <v>488.60627793592516</v>
      </c>
    </row>
    <row r="16" spans="1:11" x14ac:dyDescent="0.35">
      <c r="A16" s="7" t="s">
        <v>19</v>
      </c>
      <c r="B16" s="6" t="s">
        <v>6</v>
      </c>
      <c r="C16" s="6" t="s">
        <v>13</v>
      </c>
      <c r="D16" s="7" t="s">
        <v>11</v>
      </c>
      <c r="E16" s="7" t="s">
        <v>9</v>
      </c>
      <c r="F16" s="2">
        <v>6.9220153805297224</v>
      </c>
      <c r="G16" s="2">
        <f t="shared" si="0"/>
        <v>1.2880986076105618</v>
      </c>
      <c r="H16" s="18">
        <f t="shared" si="1"/>
        <v>0.75537695192833609</v>
      </c>
      <c r="I16" s="19">
        <f t="shared" si="2"/>
        <v>2.8724508963359134E-3</v>
      </c>
      <c r="J16" s="18">
        <f t="shared" si="3"/>
        <v>2.3290142402723619</v>
      </c>
      <c r="K16" s="18">
        <f t="shared" si="4"/>
        <v>17.855775842088107</v>
      </c>
    </row>
    <row r="17" spans="1:11" x14ac:dyDescent="0.35">
      <c r="A17" s="7" t="s">
        <v>19</v>
      </c>
      <c r="B17" s="6" t="s">
        <v>6</v>
      </c>
      <c r="C17" s="6" t="s">
        <v>13</v>
      </c>
      <c r="D17" s="7" t="s">
        <v>11</v>
      </c>
      <c r="E17" s="7" t="s">
        <v>10</v>
      </c>
      <c r="F17" s="2">
        <v>1.3912812488368871</v>
      </c>
      <c r="G17" s="2">
        <f t="shared" si="0"/>
        <v>0.25889966157288907</v>
      </c>
      <c r="H17" s="18">
        <f t="shared" si="1"/>
        <v>3.7582127148747442</v>
      </c>
      <c r="I17" s="19">
        <f t="shared" si="2"/>
        <v>1.4291250817098207E-2</v>
      </c>
      <c r="J17" s="18">
        <f t="shared" si="3"/>
        <v>11.58750066251206</v>
      </c>
      <c r="K17" s="18">
        <f t="shared" si="4"/>
        <v>88.837505079259117</v>
      </c>
    </row>
    <row r="18" spans="1:11" x14ac:dyDescent="0.35">
      <c r="A18" s="11" t="s">
        <v>15</v>
      </c>
      <c r="B18" s="10" t="s">
        <v>6</v>
      </c>
      <c r="C18" s="10" t="s">
        <v>13</v>
      </c>
      <c r="D18" s="11" t="s">
        <v>6</v>
      </c>
      <c r="E18" s="11" t="s">
        <v>9</v>
      </c>
      <c r="F18" s="12">
        <v>62.897447115722457</v>
      </c>
      <c r="G18" s="12">
        <f t="shared" si="0"/>
        <v>11.704411157465669</v>
      </c>
      <c r="H18" s="20">
        <f t="shared" si="1"/>
        <v>8.313105092684403E-2</v>
      </c>
      <c r="I18" s="21">
        <f t="shared" si="2"/>
        <v>3.1612013199313764E-4</v>
      </c>
      <c r="J18" s="20">
        <f t="shared" si="3"/>
        <v>0.25631362053497647</v>
      </c>
      <c r="K18" s="20">
        <f t="shared" si="4"/>
        <v>1.9650710907681528</v>
      </c>
    </row>
    <row r="19" spans="1:11" x14ac:dyDescent="0.35">
      <c r="A19" s="11" t="s">
        <v>15</v>
      </c>
      <c r="B19" s="10" t="s">
        <v>6</v>
      </c>
      <c r="C19" s="10" t="s">
        <v>13</v>
      </c>
      <c r="D19" s="11" t="s">
        <v>6</v>
      </c>
      <c r="E19" s="11" t="s">
        <v>10</v>
      </c>
      <c r="F19" s="12">
        <v>12.641988490513533</v>
      </c>
      <c r="G19" s="12">
        <f t="shared" si="0"/>
        <v>2.3525125092705377</v>
      </c>
      <c r="H19" s="20">
        <f t="shared" si="1"/>
        <v>0.41360035118440491</v>
      </c>
      <c r="I19" s="21">
        <f t="shared" si="2"/>
        <v>1.5727865358502551E-3</v>
      </c>
      <c r="J19" s="20">
        <f t="shared" si="3"/>
        <v>1.2752323263650718</v>
      </c>
      <c r="K19" s="20">
        <f t="shared" si="4"/>
        <v>9.7767811687988821</v>
      </c>
    </row>
    <row r="20" spans="1:11" x14ac:dyDescent="0.35">
      <c r="A20" s="7" t="s">
        <v>19</v>
      </c>
      <c r="B20" s="7" t="s">
        <v>11</v>
      </c>
      <c r="C20" s="6" t="s">
        <v>7</v>
      </c>
      <c r="D20" s="6" t="s">
        <v>8</v>
      </c>
      <c r="E20" s="7" t="s">
        <v>9</v>
      </c>
      <c r="F20" s="2">
        <v>0.12224990334071789</v>
      </c>
      <c r="G20" s="2">
        <f t="shared" si="0"/>
        <v>2.2749144810720396E-2</v>
      </c>
      <c r="H20" s="18">
        <f t="shared" si="1"/>
        <v>42.770838556598385</v>
      </c>
      <c r="I20" s="19">
        <f t="shared" si="2"/>
        <v>0.16264347652560537</v>
      </c>
      <c r="J20" s="18">
        <f t="shared" si="3"/>
        <v>131.87308907481517</v>
      </c>
      <c r="K20" s="18">
        <f t="shared" si="4"/>
        <v>1011.0270162402496</v>
      </c>
    </row>
    <row r="21" spans="1:11" x14ac:dyDescent="0.35">
      <c r="A21" s="7" t="s">
        <v>19</v>
      </c>
      <c r="B21" s="7" t="s">
        <v>11</v>
      </c>
      <c r="C21" s="6" t="s">
        <v>7</v>
      </c>
      <c r="D21" s="6" t="s">
        <v>8</v>
      </c>
      <c r="E21" s="7" t="s">
        <v>10</v>
      </c>
      <c r="F21" s="2">
        <v>2.276358613776315E-2</v>
      </c>
      <c r="G21" s="2">
        <f t="shared" si="0"/>
        <v>4.2360124900548682E-3</v>
      </c>
      <c r="H21" s="18">
        <f t="shared" si="1"/>
        <v>229.69715086637927</v>
      </c>
      <c r="I21" s="19">
        <f t="shared" si="2"/>
        <v>0.87346295807359031</v>
      </c>
      <c r="J21" s="18">
        <f t="shared" si="3"/>
        <v>708.21320924885697</v>
      </c>
      <c r="K21" s="18">
        <f t="shared" si="4"/>
        <v>5429.634604241237</v>
      </c>
    </row>
    <row r="22" spans="1:11" x14ac:dyDescent="0.35">
      <c r="A22" s="7" t="s">
        <v>19</v>
      </c>
      <c r="B22" s="7" t="s">
        <v>11</v>
      </c>
      <c r="C22" s="6" t="s">
        <v>7</v>
      </c>
      <c r="D22" s="7" t="s">
        <v>11</v>
      </c>
      <c r="E22" s="7" t="s">
        <v>9</v>
      </c>
      <c r="F22" s="2">
        <v>0.67237446837394843</v>
      </c>
      <c r="G22" s="2">
        <f t="shared" si="0"/>
        <v>0.12512029645896217</v>
      </c>
      <c r="H22" s="18">
        <f t="shared" si="1"/>
        <v>7.7765161011997073</v>
      </c>
      <c r="I22" s="19">
        <f t="shared" si="2"/>
        <v>2.9571541186473708E-2</v>
      </c>
      <c r="J22" s="18">
        <f t="shared" si="3"/>
        <v>23.976925286330033</v>
      </c>
      <c r="K22" s="18">
        <f t="shared" si="4"/>
        <v>183.82309386186358</v>
      </c>
    </row>
    <row r="23" spans="1:11" x14ac:dyDescent="0.35">
      <c r="A23" s="7" t="s">
        <v>19</v>
      </c>
      <c r="B23" s="7" t="s">
        <v>11</v>
      </c>
      <c r="C23" s="6" t="s">
        <v>7</v>
      </c>
      <c r="D23" s="7" t="s">
        <v>11</v>
      </c>
      <c r="E23" s="7" t="s">
        <v>10</v>
      </c>
      <c r="F23" s="2">
        <v>0.12519972375769733</v>
      </c>
      <c r="G23" s="2">
        <f t="shared" si="0"/>
        <v>2.3298068695301773E-2</v>
      </c>
      <c r="H23" s="18">
        <f t="shared" si="1"/>
        <v>41.763118339341688</v>
      </c>
      <c r="I23" s="19">
        <f t="shared" si="2"/>
        <v>0.15881144692247098</v>
      </c>
      <c r="J23" s="18">
        <f t="shared" si="3"/>
        <v>128.76603804524675</v>
      </c>
      <c r="K23" s="18">
        <f t="shared" si="4"/>
        <v>987.20629168022492</v>
      </c>
    </row>
    <row r="24" spans="1:11" x14ac:dyDescent="0.35">
      <c r="A24" s="7" t="s">
        <v>19</v>
      </c>
      <c r="B24" s="7" t="s">
        <v>11</v>
      </c>
      <c r="C24" s="6" t="s">
        <v>7</v>
      </c>
      <c r="D24" s="7" t="s">
        <v>6</v>
      </c>
      <c r="E24" s="7" t="s">
        <v>9</v>
      </c>
      <c r="F24" s="2">
        <v>6.1095844550515919</v>
      </c>
      <c r="G24" s="2">
        <f t="shared" si="0"/>
        <v>1.1369155942310025</v>
      </c>
      <c r="H24" s="18">
        <f t="shared" si="1"/>
        <v>0.85582430651602304</v>
      </c>
      <c r="I24" s="19">
        <f t="shared" si="2"/>
        <v>3.2544192539663776E-3</v>
      </c>
      <c r="J24" s="18">
        <f t="shared" si="3"/>
        <v>2.6387183140267925</v>
      </c>
      <c r="K24" s="18">
        <f t="shared" si="4"/>
        <v>20.230173740872075</v>
      </c>
    </row>
    <row r="25" spans="1:11" x14ac:dyDescent="0.35">
      <c r="A25" s="7" t="s">
        <v>19</v>
      </c>
      <c r="B25" s="7" t="s">
        <v>11</v>
      </c>
      <c r="C25" s="6" t="s">
        <v>7</v>
      </c>
      <c r="D25" s="7" t="s">
        <v>6</v>
      </c>
      <c r="E25" s="7" t="s">
        <v>10</v>
      </c>
      <c r="F25" s="2">
        <v>1.1376373167420204</v>
      </c>
      <c r="G25" s="2">
        <f t="shared" si="0"/>
        <v>0.21169976706250401</v>
      </c>
      <c r="H25" s="18">
        <f t="shared" si="1"/>
        <v>4.5961316514473225</v>
      </c>
      <c r="I25" s="19">
        <f t="shared" si="2"/>
        <v>1.7477581819481083E-2</v>
      </c>
      <c r="J25" s="18">
        <f t="shared" si="3"/>
        <v>14.171012286065741</v>
      </c>
      <c r="K25" s="18">
        <f t="shared" si="4"/>
        <v>108.64442752650402</v>
      </c>
    </row>
    <row r="26" spans="1:11" x14ac:dyDescent="0.35">
      <c r="A26" s="7" t="s">
        <v>19</v>
      </c>
      <c r="B26" s="7" t="s">
        <v>11</v>
      </c>
      <c r="C26" s="6" t="s">
        <v>12</v>
      </c>
      <c r="D26" s="6" t="s">
        <v>8</v>
      </c>
      <c r="E26" s="7" t="s">
        <v>9</v>
      </c>
      <c r="F26" s="2">
        <v>0.67237446837394854</v>
      </c>
      <c r="G26" s="2">
        <f t="shared" si="0"/>
        <v>0.12512029645896219</v>
      </c>
      <c r="H26" s="18">
        <f t="shared" si="1"/>
        <v>7.7765161011997055</v>
      </c>
      <c r="I26" s="19">
        <f t="shared" si="2"/>
        <v>2.9571541186473701E-2</v>
      </c>
      <c r="J26" s="18">
        <f t="shared" si="3"/>
        <v>23.976925286330026</v>
      </c>
      <c r="K26" s="18">
        <f t="shared" si="4"/>
        <v>183.82309386186355</v>
      </c>
    </row>
    <row r="27" spans="1:11" x14ac:dyDescent="0.35">
      <c r="A27" s="7" t="s">
        <v>19</v>
      </c>
      <c r="B27" s="7" t="s">
        <v>11</v>
      </c>
      <c r="C27" s="6" t="s">
        <v>12</v>
      </c>
      <c r="D27" s="6" t="s">
        <v>8</v>
      </c>
      <c r="E27" s="7" t="s">
        <v>10</v>
      </c>
      <c r="F27" s="2">
        <v>0.12519972375769736</v>
      </c>
      <c r="G27" s="2">
        <f t="shared" si="0"/>
        <v>2.329806869530178E-2</v>
      </c>
      <c r="H27" s="18">
        <f t="shared" si="1"/>
        <v>41.76311833934168</v>
      </c>
      <c r="I27" s="19">
        <f t="shared" si="2"/>
        <v>0.15881144692247093</v>
      </c>
      <c r="J27" s="18">
        <f t="shared" si="3"/>
        <v>128.76603804524669</v>
      </c>
      <c r="K27" s="18">
        <f t="shared" si="4"/>
        <v>987.20629168022469</v>
      </c>
    </row>
    <row r="28" spans="1:11" x14ac:dyDescent="0.35">
      <c r="A28" s="11" t="s">
        <v>16</v>
      </c>
      <c r="B28" s="11" t="s">
        <v>11</v>
      </c>
      <c r="C28" s="10" t="s">
        <v>12</v>
      </c>
      <c r="D28" s="11" t="s">
        <v>11</v>
      </c>
      <c r="E28" s="11" t="s">
        <v>9</v>
      </c>
      <c r="F28" s="12">
        <v>3.6980595760567163</v>
      </c>
      <c r="G28" s="12">
        <f t="shared" si="0"/>
        <v>0.68816163052429202</v>
      </c>
      <c r="H28" s="20">
        <f t="shared" si="1"/>
        <v>1.4139120183999465</v>
      </c>
      <c r="I28" s="21">
        <f t="shared" si="2"/>
        <v>5.3766438520861277E-3</v>
      </c>
      <c r="J28" s="20">
        <f t="shared" si="3"/>
        <v>4.3594409611509146</v>
      </c>
      <c r="K28" s="20">
        <f t="shared" si="4"/>
        <v>33.422380702157007</v>
      </c>
    </row>
    <row r="29" spans="1:11" x14ac:dyDescent="0.35">
      <c r="A29" s="11" t="s">
        <v>16</v>
      </c>
      <c r="B29" s="11" t="s">
        <v>11</v>
      </c>
      <c r="C29" s="10" t="s">
        <v>12</v>
      </c>
      <c r="D29" s="11" t="s">
        <v>11</v>
      </c>
      <c r="E29" s="11" t="s">
        <v>10</v>
      </c>
      <c r="F29" s="12">
        <v>0.68859848066733542</v>
      </c>
      <c r="G29" s="12">
        <f t="shared" si="0"/>
        <v>0.12813937782415977</v>
      </c>
      <c r="H29" s="20">
        <f t="shared" si="1"/>
        <v>7.5932942435166702</v>
      </c>
      <c r="I29" s="21">
        <f t="shared" si="2"/>
        <v>2.8874808531358355E-2</v>
      </c>
      <c r="J29" s="20">
        <f t="shared" si="3"/>
        <v>23.412006917317584</v>
      </c>
      <c r="K29" s="20">
        <f t="shared" si="4"/>
        <v>179.49205303276815</v>
      </c>
    </row>
    <row r="30" spans="1:11" x14ac:dyDescent="0.35">
      <c r="A30" s="7" t="s">
        <v>19</v>
      </c>
      <c r="B30" s="7" t="s">
        <v>11</v>
      </c>
      <c r="C30" s="6" t="s">
        <v>12</v>
      </c>
      <c r="D30" s="7" t="s">
        <v>6</v>
      </c>
      <c r="E30" s="7" t="s">
        <v>9</v>
      </c>
      <c r="F30" s="2">
        <v>33.602714502783755</v>
      </c>
      <c r="G30" s="2">
        <f t="shared" si="0"/>
        <v>6.2530357682705144</v>
      </c>
      <c r="H30" s="18">
        <f t="shared" si="1"/>
        <v>0.15560441936654962</v>
      </c>
      <c r="I30" s="19">
        <f t="shared" si="2"/>
        <v>5.9171259163025042E-4</v>
      </c>
      <c r="J30" s="18">
        <f t="shared" si="3"/>
        <v>0.47976696618668951</v>
      </c>
      <c r="K30" s="18">
        <f t="shared" si="4"/>
        <v>3.6782134074312864</v>
      </c>
    </row>
    <row r="31" spans="1:11" x14ac:dyDescent="0.35">
      <c r="A31" s="7" t="s">
        <v>19</v>
      </c>
      <c r="B31" s="7" t="s">
        <v>11</v>
      </c>
      <c r="C31" s="6" t="s">
        <v>12</v>
      </c>
      <c r="D31" s="7" t="s">
        <v>6</v>
      </c>
      <c r="E31" s="7" t="s">
        <v>10</v>
      </c>
      <c r="F31" s="2">
        <v>6.257005242081112</v>
      </c>
      <c r="G31" s="2">
        <f t="shared" si="0"/>
        <v>1.164348718843772</v>
      </c>
      <c r="H31" s="18">
        <f t="shared" si="1"/>
        <v>0.83566030026314952</v>
      </c>
      <c r="I31" s="19">
        <f t="shared" si="2"/>
        <v>3.1777421489965606E-3</v>
      </c>
      <c r="J31" s="18">
        <f t="shared" si="3"/>
        <v>2.5765476883755896</v>
      </c>
      <c r="K31" s="18">
        <f t="shared" si="4"/>
        <v>19.753532277546185</v>
      </c>
    </row>
    <row r="32" spans="1:11" x14ac:dyDescent="0.35">
      <c r="A32" s="7" t="s">
        <v>19</v>
      </c>
      <c r="B32" s="7" t="s">
        <v>11</v>
      </c>
      <c r="C32" s="6" t="s">
        <v>13</v>
      </c>
      <c r="D32" s="6" t="s">
        <v>8</v>
      </c>
      <c r="E32" s="7" t="s">
        <v>9</v>
      </c>
      <c r="F32" s="2">
        <v>1.2224990334071788</v>
      </c>
      <c r="G32" s="2">
        <f t="shared" si="0"/>
        <v>0.22749144810720393</v>
      </c>
      <c r="H32" s="18">
        <f t="shared" si="1"/>
        <v>4.2770838556598392</v>
      </c>
      <c r="I32" s="19">
        <f t="shared" si="2"/>
        <v>1.6264347652560539E-2</v>
      </c>
      <c r="J32" s="18">
        <f t="shared" si="3"/>
        <v>13.187308907481519</v>
      </c>
      <c r="K32" s="18">
        <f t="shared" si="4"/>
        <v>101.10270162402497</v>
      </c>
    </row>
    <row r="33" spans="1:11" x14ac:dyDescent="0.35">
      <c r="A33" s="7" t="s">
        <v>19</v>
      </c>
      <c r="B33" s="7" t="s">
        <v>11</v>
      </c>
      <c r="C33" s="6" t="s">
        <v>13</v>
      </c>
      <c r="D33" s="6" t="s">
        <v>8</v>
      </c>
      <c r="E33" s="7" t="s">
        <v>10</v>
      </c>
      <c r="F33" s="2">
        <v>0.2276358613776315</v>
      </c>
      <c r="G33" s="2">
        <f t="shared" si="0"/>
        <v>4.2360124900548676E-2</v>
      </c>
      <c r="H33" s="18">
        <f t="shared" si="1"/>
        <v>22.96971508663793</v>
      </c>
      <c r="I33" s="19">
        <f t="shared" si="2"/>
        <v>8.7346295807359045E-2</v>
      </c>
      <c r="J33" s="18">
        <f t="shared" si="3"/>
        <v>70.821320924885711</v>
      </c>
      <c r="K33" s="18">
        <f t="shared" si="4"/>
        <v>542.9634604241237</v>
      </c>
    </row>
    <row r="34" spans="1:11" x14ac:dyDescent="0.35">
      <c r="A34" s="7" t="s">
        <v>19</v>
      </c>
      <c r="B34" s="7" t="s">
        <v>11</v>
      </c>
      <c r="C34" s="6" t="s">
        <v>13</v>
      </c>
      <c r="D34" s="7" t="s">
        <v>11</v>
      </c>
      <c r="E34" s="7" t="s">
        <v>9</v>
      </c>
      <c r="F34" s="2">
        <v>6.7237446837394836</v>
      </c>
      <c r="G34" s="2">
        <f t="shared" ref="G34:G55" si="5">F34*(24.45/131.39)</f>
        <v>1.2512029645896217</v>
      </c>
      <c r="H34" s="18">
        <f t="shared" si="1"/>
        <v>0.77765161011997075</v>
      </c>
      <c r="I34" s="19">
        <f t="shared" si="2"/>
        <v>2.957154118647371E-3</v>
      </c>
      <c r="J34" s="18">
        <f t="shared" si="3"/>
        <v>2.3976925286330033</v>
      </c>
      <c r="K34" s="18">
        <f t="shared" si="4"/>
        <v>18.382309386186357</v>
      </c>
    </row>
    <row r="35" spans="1:11" x14ac:dyDescent="0.35">
      <c r="A35" s="7" t="s">
        <v>19</v>
      </c>
      <c r="B35" s="7" t="s">
        <v>11</v>
      </c>
      <c r="C35" s="6" t="s">
        <v>13</v>
      </c>
      <c r="D35" s="7" t="s">
        <v>11</v>
      </c>
      <c r="E35" s="7" t="s">
        <v>10</v>
      </c>
      <c r="F35" s="2">
        <v>1.2519972375769732</v>
      </c>
      <c r="G35" s="2">
        <f t="shared" si="5"/>
        <v>0.23298068695301771</v>
      </c>
      <c r="H35" s="18">
        <f t="shared" si="1"/>
        <v>4.1763118339341689</v>
      </c>
      <c r="I35" s="19">
        <f t="shared" si="2"/>
        <v>1.58811446922471E-2</v>
      </c>
      <c r="J35" s="18">
        <f t="shared" si="3"/>
        <v>12.876603804524674</v>
      </c>
      <c r="K35" s="18">
        <f t="shared" si="4"/>
        <v>98.720629168022498</v>
      </c>
    </row>
    <row r="36" spans="1:11" x14ac:dyDescent="0.35">
      <c r="A36" s="7" t="s">
        <v>19</v>
      </c>
      <c r="B36" s="7" t="s">
        <v>11</v>
      </c>
      <c r="C36" s="6" t="s">
        <v>13</v>
      </c>
      <c r="D36" s="7" t="s">
        <v>6</v>
      </c>
      <c r="E36" s="7" t="s">
        <v>9</v>
      </c>
      <c r="F36" s="2">
        <v>61.095844550515913</v>
      </c>
      <c r="G36" s="2">
        <f t="shared" si="5"/>
        <v>11.369155942310025</v>
      </c>
      <c r="H36" s="18">
        <f t="shared" si="1"/>
        <v>8.5582430651602301E-2</v>
      </c>
      <c r="I36" s="19">
        <f t="shared" si="2"/>
        <v>3.2544192539663778E-4</v>
      </c>
      <c r="J36" s="18">
        <f t="shared" si="3"/>
        <v>0.26387183140267928</v>
      </c>
      <c r="K36" s="18">
        <f t="shared" si="4"/>
        <v>2.0230173740872077</v>
      </c>
    </row>
    <row r="37" spans="1:11" x14ac:dyDescent="0.35">
      <c r="A37" s="7" t="s">
        <v>19</v>
      </c>
      <c r="B37" s="7" t="s">
        <v>11</v>
      </c>
      <c r="C37" s="6" t="s">
        <v>13</v>
      </c>
      <c r="D37" s="7" t="s">
        <v>6</v>
      </c>
      <c r="E37" s="7" t="s">
        <v>10</v>
      </c>
      <c r="F37" s="2">
        <v>11.376373167420203</v>
      </c>
      <c r="G37" s="2">
        <f t="shared" si="5"/>
        <v>2.11699767062504</v>
      </c>
      <c r="H37" s="18">
        <f t="shared" si="1"/>
        <v>0.45961316514473227</v>
      </c>
      <c r="I37" s="19">
        <f t="shared" si="2"/>
        <v>1.7477581819481084E-3</v>
      </c>
      <c r="J37" s="18">
        <f t="shared" si="3"/>
        <v>1.4171012286065743</v>
      </c>
      <c r="K37" s="18">
        <f t="shared" si="4"/>
        <v>10.864442752650403</v>
      </c>
    </row>
    <row r="38" spans="1:11" x14ac:dyDescent="0.35">
      <c r="A38" s="11" t="s">
        <v>17</v>
      </c>
      <c r="B38" s="11" t="s">
        <v>8</v>
      </c>
      <c r="C38" s="10" t="s">
        <v>7</v>
      </c>
      <c r="D38" s="10" t="s">
        <v>8</v>
      </c>
      <c r="E38" s="11" t="s">
        <v>9</v>
      </c>
      <c r="F38" s="12">
        <v>0.11600119290603686</v>
      </c>
      <c r="G38" s="12">
        <f t="shared" si="5"/>
        <v>2.1586339649536504E-2</v>
      </c>
      <c r="H38" s="20">
        <f t="shared" si="1"/>
        <v>45.074802666736133</v>
      </c>
      <c r="I38" s="21">
        <f t="shared" si="2"/>
        <v>0.17140469667720834</v>
      </c>
      <c r="J38" s="20">
        <f t="shared" si="3"/>
        <v>138.97678108962836</v>
      </c>
      <c r="K38" s="20">
        <f t="shared" si="4"/>
        <v>1065.4886550204842</v>
      </c>
    </row>
    <row r="39" spans="1:11" x14ac:dyDescent="0.35">
      <c r="A39" s="11" t="s">
        <v>17</v>
      </c>
      <c r="B39" s="11" t="s">
        <v>8</v>
      </c>
      <c r="C39" s="10" t="s">
        <v>7</v>
      </c>
      <c r="D39" s="10" t="s">
        <v>8</v>
      </c>
      <c r="E39" s="11" t="s">
        <v>10</v>
      </c>
      <c r="F39" s="12">
        <v>2.2636299046617635E-2</v>
      </c>
      <c r="G39" s="12">
        <f t="shared" si="5"/>
        <v>4.2123259889626395E-3</v>
      </c>
      <c r="H39" s="20">
        <f t="shared" si="1"/>
        <v>230.98877023039202</v>
      </c>
      <c r="I39" s="21">
        <f t="shared" si="2"/>
        <v>0.87837456305493378</v>
      </c>
      <c r="J39" s="20">
        <f t="shared" si="3"/>
        <v>712.1955916661625</v>
      </c>
      <c r="K39" s="20">
        <f t="shared" si="4"/>
        <v>5460.1662027739121</v>
      </c>
    </row>
    <row r="40" spans="1:11" x14ac:dyDescent="0.35">
      <c r="A40" s="7" t="s">
        <v>19</v>
      </c>
      <c r="B40" s="7" t="s">
        <v>8</v>
      </c>
      <c r="C40" s="6" t="s">
        <v>7</v>
      </c>
      <c r="D40" s="7" t="s">
        <v>11</v>
      </c>
      <c r="E40" s="7" t="s">
        <v>9</v>
      </c>
      <c r="F40" s="2">
        <v>0.63800656098320263</v>
      </c>
      <c r="G40" s="2">
        <f t="shared" si="5"/>
        <v>0.11872486807245076</v>
      </c>
      <c r="H40" s="18">
        <f t="shared" si="1"/>
        <v>8.1954186666792985</v>
      </c>
      <c r="I40" s="19">
        <f t="shared" si="2"/>
        <v>3.1164490304946973E-2</v>
      </c>
      <c r="J40" s="18">
        <f t="shared" si="3"/>
        <v>25.268505652659705</v>
      </c>
      <c r="K40" s="18">
        <f t="shared" si="4"/>
        <v>193.72521000372441</v>
      </c>
    </row>
    <row r="41" spans="1:11" x14ac:dyDescent="0.35">
      <c r="A41" s="7" t="s">
        <v>19</v>
      </c>
      <c r="B41" s="7" t="s">
        <v>8</v>
      </c>
      <c r="C41" s="6" t="s">
        <v>7</v>
      </c>
      <c r="D41" s="7" t="s">
        <v>11</v>
      </c>
      <c r="E41" s="7" t="s">
        <v>10</v>
      </c>
      <c r="F41" s="2">
        <v>0.12449964475639698</v>
      </c>
      <c r="G41" s="2">
        <f t="shared" si="5"/>
        <v>2.3167792939294517E-2</v>
      </c>
      <c r="H41" s="18">
        <f t="shared" si="1"/>
        <v>41.997958223707641</v>
      </c>
      <c r="I41" s="19">
        <f t="shared" si="2"/>
        <v>0.15970446600998797</v>
      </c>
      <c r="J41" s="18">
        <f t="shared" si="3"/>
        <v>129.49010757566592</v>
      </c>
      <c r="K41" s="18">
        <f t="shared" si="4"/>
        <v>992.75749141343863</v>
      </c>
    </row>
    <row r="42" spans="1:11" x14ac:dyDescent="0.35">
      <c r="A42" s="7" t="s">
        <v>19</v>
      </c>
      <c r="B42" s="7" t="s">
        <v>8</v>
      </c>
      <c r="C42" s="6" t="s">
        <v>7</v>
      </c>
      <c r="D42" s="7" t="s">
        <v>6</v>
      </c>
      <c r="E42" s="7" t="s">
        <v>9</v>
      </c>
      <c r="F42" s="2">
        <v>5.7972977121374134</v>
      </c>
      <c r="G42" s="2">
        <f t="shared" si="5"/>
        <v>1.0788030220089793</v>
      </c>
      <c r="H42" s="18">
        <f t="shared" si="1"/>
        <v>0.90192554168790728</v>
      </c>
      <c r="I42" s="19">
        <f t="shared" si="2"/>
        <v>3.4297271369427102E-3</v>
      </c>
      <c r="J42" s="18">
        <f t="shared" si="3"/>
        <v>2.7808598407643594</v>
      </c>
      <c r="K42" s="18">
        <f t="shared" si="4"/>
        <v>21.31992544586009</v>
      </c>
    </row>
    <row r="43" spans="1:11" x14ac:dyDescent="0.35">
      <c r="A43" s="7" t="s">
        <v>19</v>
      </c>
      <c r="B43" s="7" t="s">
        <v>8</v>
      </c>
      <c r="C43" s="6" t="s">
        <v>7</v>
      </c>
      <c r="D43" s="7" t="s">
        <v>6</v>
      </c>
      <c r="E43" s="7" t="s">
        <v>10</v>
      </c>
      <c r="F43" s="2">
        <v>1.1312759928297718</v>
      </c>
      <c r="G43" s="2">
        <f t="shared" si="5"/>
        <v>0.2105160059722043</v>
      </c>
      <c r="H43" s="18">
        <f t="shared" si="1"/>
        <v>4.6219763457248524</v>
      </c>
      <c r="I43" s="19">
        <f t="shared" si="2"/>
        <v>1.7575860718583716E-2</v>
      </c>
      <c r="J43" s="18">
        <f t="shared" si="3"/>
        <v>14.250697879932741</v>
      </c>
      <c r="K43" s="18">
        <f t="shared" si="4"/>
        <v>109.25535041281768</v>
      </c>
    </row>
    <row r="44" spans="1:11" x14ac:dyDescent="0.35">
      <c r="A44" s="7" t="s">
        <v>19</v>
      </c>
      <c r="B44" s="7" t="s">
        <v>8</v>
      </c>
      <c r="C44" s="6" t="s">
        <v>12</v>
      </c>
      <c r="D44" s="6" t="s">
        <v>8</v>
      </c>
      <c r="E44" s="7" t="s">
        <v>9</v>
      </c>
      <c r="F44" s="2">
        <v>0.63800656098320274</v>
      </c>
      <c r="G44" s="2">
        <f t="shared" si="5"/>
        <v>0.11872486807245078</v>
      </c>
      <c r="H44" s="18">
        <f t="shared" si="1"/>
        <v>8.1954186666792967</v>
      </c>
      <c r="I44" s="19">
        <f t="shared" si="2"/>
        <v>3.116449030494697E-2</v>
      </c>
      <c r="J44" s="18">
        <f t="shared" si="3"/>
        <v>25.268505652659702</v>
      </c>
      <c r="K44" s="18">
        <f t="shared" si="4"/>
        <v>193.72521000372438</v>
      </c>
    </row>
    <row r="45" spans="1:11" x14ac:dyDescent="0.35">
      <c r="A45" s="7" t="s">
        <v>19</v>
      </c>
      <c r="B45" s="7" t="s">
        <v>8</v>
      </c>
      <c r="C45" s="6" t="s">
        <v>12</v>
      </c>
      <c r="D45" s="6" t="s">
        <v>8</v>
      </c>
      <c r="E45" s="7" t="s">
        <v>10</v>
      </c>
      <c r="F45" s="2">
        <v>0.12449964475639701</v>
      </c>
      <c r="G45" s="2">
        <f t="shared" si="5"/>
        <v>2.316779293929452E-2</v>
      </c>
      <c r="H45" s="18">
        <f t="shared" si="1"/>
        <v>41.997958223707634</v>
      </c>
      <c r="I45" s="19">
        <f t="shared" si="2"/>
        <v>0.15970446600998794</v>
      </c>
      <c r="J45" s="18">
        <f t="shared" si="3"/>
        <v>129.49010757566589</v>
      </c>
      <c r="K45" s="18">
        <f t="shared" si="4"/>
        <v>992.75749141343852</v>
      </c>
    </row>
    <row r="46" spans="1:11" x14ac:dyDescent="0.35">
      <c r="A46" s="7" t="s">
        <v>19</v>
      </c>
      <c r="B46" s="7" t="s">
        <v>8</v>
      </c>
      <c r="C46" s="6" t="s">
        <v>12</v>
      </c>
      <c r="D46" s="7" t="s">
        <v>11</v>
      </c>
      <c r="E46" s="7" t="s">
        <v>9</v>
      </c>
      <c r="F46" s="2">
        <v>3.5090360854076152</v>
      </c>
      <c r="G46" s="2">
        <f t="shared" si="5"/>
        <v>0.6529867743984793</v>
      </c>
      <c r="H46" s="18">
        <f t="shared" si="1"/>
        <v>1.4900761212144176</v>
      </c>
      <c r="I46" s="19">
        <f t="shared" si="2"/>
        <v>5.6662709645358125E-3</v>
      </c>
      <c r="J46" s="18">
        <f t="shared" si="3"/>
        <v>4.5942737550290369</v>
      </c>
      <c r="K46" s="18">
        <f t="shared" si="4"/>
        <v>35.222765455222614</v>
      </c>
    </row>
    <row r="47" spans="1:11" x14ac:dyDescent="0.35">
      <c r="A47" s="7" t="s">
        <v>19</v>
      </c>
      <c r="B47" s="7" t="s">
        <v>8</v>
      </c>
      <c r="C47" s="6" t="s">
        <v>12</v>
      </c>
      <c r="D47" s="7" t="s">
        <v>11</v>
      </c>
      <c r="E47" s="7" t="s">
        <v>10</v>
      </c>
      <c r="F47" s="2">
        <v>0.68474804616018348</v>
      </c>
      <c r="G47" s="2">
        <f t="shared" si="5"/>
        <v>0.12742286116611987</v>
      </c>
      <c r="H47" s="18">
        <f t="shared" si="1"/>
        <v>7.6359924043104792</v>
      </c>
      <c r="I47" s="19">
        <f t="shared" si="2"/>
        <v>2.9037175638179622E-2</v>
      </c>
      <c r="J47" s="18">
        <f t="shared" si="3"/>
        <v>23.543655922848341</v>
      </c>
      <c r="K47" s="18">
        <f t="shared" si="4"/>
        <v>180.50136207517062</v>
      </c>
    </row>
    <row r="48" spans="1:11" x14ac:dyDescent="0.35">
      <c r="A48" s="7" t="s">
        <v>19</v>
      </c>
      <c r="B48" s="7" t="s">
        <v>8</v>
      </c>
      <c r="C48" s="6" t="s">
        <v>12</v>
      </c>
      <c r="D48" s="7" t="s">
        <v>6</v>
      </c>
      <c r="E48" s="7" t="s">
        <v>9</v>
      </c>
      <c r="F48" s="2">
        <v>31.885137416755772</v>
      </c>
      <c r="G48" s="2">
        <f t="shared" si="5"/>
        <v>5.9334166210493846</v>
      </c>
      <c r="H48" s="18">
        <f t="shared" si="1"/>
        <v>0.16398646212507409</v>
      </c>
      <c r="I48" s="19">
        <f t="shared" si="2"/>
        <v>6.2358675217140207E-4</v>
      </c>
      <c r="J48" s="18">
        <f t="shared" si="3"/>
        <v>0.50561088013897459</v>
      </c>
      <c r="K48" s="18">
        <f t="shared" si="4"/>
        <v>3.8763500810654716</v>
      </c>
    </row>
    <row r="49" spans="1:11" x14ac:dyDescent="0.35">
      <c r="A49" s="7" t="s">
        <v>19</v>
      </c>
      <c r="B49" s="7" t="s">
        <v>8</v>
      </c>
      <c r="C49" s="6" t="s">
        <v>12</v>
      </c>
      <c r="D49" s="7" t="s">
        <v>6</v>
      </c>
      <c r="E49" s="7" t="s">
        <v>10</v>
      </c>
      <c r="F49" s="2">
        <v>6.2220179605637451</v>
      </c>
      <c r="G49" s="2">
        <f t="shared" si="5"/>
        <v>1.1578380328471236</v>
      </c>
      <c r="H49" s="18">
        <f t="shared" si="1"/>
        <v>0.8403593355863368</v>
      </c>
      <c r="I49" s="19">
        <f t="shared" si="2"/>
        <v>3.1956110397424937E-3</v>
      </c>
      <c r="J49" s="18">
        <f t="shared" si="3"/>
        <v>2.5910359781695895</v>
      </c>
      <c r="K49" s="18">
        <f t="shared" si="4"/>
        <v>19.864609165966851</v>
      </c>
    </row>
    <row r="50" spans="1:11" x14ac:dyDescent="0.35">
      <c r="A50" s="7" t="s">
        <v>19</v>
      </c>
      <c r="B50" s="7" t="s">
        <v>8</v>
      </c>
      <c r="C50" s="6" t="s">
        <v>13</v>
      </c>
      <c r="D50" s="6" t="s">
        <v>8</v>
      </c>
      <c r="E50" s="7" t="s">
        <v>9</v>
      </c>
      <c r="F50" s="2">
        <v>1.1600119290603685</v>
      </c>
      <c r="G50" s="2">
        <f t="shared" si="5"/>
        <v>0.21586339649536504</v>
      </c>
      <c r="H50" s="18">
        <f t="shared" si="1"/>
        <v>4.5074802666736131</v>
      </c>
      <c r="I50" s="19">
        <f t="shared" si="2"/>
        <v>1.7140469667720832E-2</v>
      </c>
      <c r="J50" s="18">
        <f t="shared" si="3"/>
        <v>13.897678108962838</v>
      </c>
      <c r="K50" s="18">
        <f t="shared" si="4"/>
        <v>106.54886550204841</v>
      </c>
    </row>
    <row r="51" spans="1:11" x14ac:dyDescent="0.35">
      <c r="A51" s="7" t="s">
        <v>19</v>
      </c>
      <c r="B51" s="7" t="s">
        <v>8</v>
      </c>
      <c r="C51" s="6" t="s">
        <v>13</v>
      </c>
      <c r="D51" s="6" t="s">
        <v>8</v>
      </c>
      <c r="E51" s="7" t="s">
        <v>10</v>
      </c>
      <c r="F51" s="2">
        <v>0.22636299046617633</v>
      </c>
      <c r="G51" s="2">
        <f t="shared" si="5"/>
        <v>4.2123259889626397E-2</v>
      </c>
      <c r="H51" s="18">
        <f t="shared" si="1"/>
        <v>23.098877023039201</v>
      </c>
      <c r="I51" s="19">
        <f t="shared" si="2"/>
        <v>8.7837456305493375E-2</v>
      </c>
      <c r="J51" s="18">
        <f t="shared" si="3"/>
        <v>71.21955916661625</v>
      </c>
      <c r="K51" s="18">
        <f t="shared" si="4"/>
        <v>546.01662027739121</v>
      </c>
    </row>
    <row r="52" spans="1:11" x14ac:dyDescent="0.35">
      <c r="A52" s="7" t="s">
        <v>19</v>
      </c>
      <c r="B52" s="7" t="s">
        <v>8</v>
      </c>
      <c r="C52" s="6" t="s">
        <v>13</v>
      </c>
      <c r="D52" s="7" t="s">
        <v>11</v>
      </c>
      <c r="E52" s="7" t="s">
        <v>9</v>
      </c>
      <c r="F52" s="2">
        <v>6.3800656098320268</v>
      </c>
      <c r="G52" s="2">
        <f t="shared" si="5"/>
        <v>1.1872486807245077</v>
      </c>
      <c r="H52" s="18">
        <f t="shared" si="1"/>
        <v>0.81954186666792972</v>
      </c>
      <c r="I52" s="19">
        <f t="shared" si="2"/>
        <v>3.1164490304946969E-3</v>
      </c>
      <c r="J52" s="18">
        <f t="shared" si="3"/>
        <v>2.5268505652659705</v>
      </c>
      <c r="K52" s="18">
        <f t="shared" si="4"/>
        <v>19.372521000372441</v>
      </c>
    </row>
    <row r="53" spans="1:11" x14ac:dyDescent="0.35">
      <c r="A53" s="7" t="s">
        <v>19</v>
      </c>
      <c r="B53" s="7" t="s">
        <v>8</v>
      </c>
      <c r="C53" s="6" t="s">
        <v>13</v>
      </c>
      <c r="D53" s="7" t="s">
        <v>11</v>
      </c>
      <c r="E53" s="7" t="s">
        <v>10</v>
      </c>
      <c r="F53" s="2">
        <v>1.2449964475639699</v>
      </c>
      <c r="G53" s="2">
        <f t="shared" si="5"/>
        <v>0.23167792939294518</v>
      </c>
      <c r="H53" s="18">
        <f t="shared" si="1"/>
        <v>4.1997958223707643</v>
      </c>
      <c r="I53" s="19">
        <f t="shared" si="2"/>
        <v>1.5970446600998795E-2</v>
      </c>
      <c r="J53" s="18">
        <f t="shared" si="3"/>
        <v>12.94901075756659</v>
      </c>
      <c r="K53" s="18">
        <f t="shared" si="4"/>
        <v>99.275749141343852</v>
      </c>
    </row>
    <row r="54" spans="1:11" x14ac:dyDescent="0.35">
      <c r="A54" s="7" t="s">
        <v>19</v>
      </c>
      <c r="B54" s="7" t="s">
        <v>8</v>
      </c>
      <c r="C54" s="6" t="s">
        <v>13</v>
      </c>
      <c r="D54" s="7" t="s">
        <v>6</v>
      </c>
      <c r="E54" s="7" t="s">
        <v>9</v>
      </c>
      <c r="F54" s="2">
        <v>57.972977121374129</v>
      </c>
      <c r="G54" s="2">
        <f t="shared" si="5"/>
        <v>10.788030220089791</v>
      </c>
      <c r="H54" s="18">
        <f t="shared" si="1"/>
        <v>9.0192554168790739E-2</v>
      </c>
      <c r="I54" s="19">
        <f t="shared" si="2"/>
        <v>3.4297271369427109E-4</v>
      </c>
      <c r="J54" s="18">
        <f t="shared" si="3"/>
        <v>0.27808598407643603</v>
      </c>
      <c r="K54" s="18">
        <f t="shared" si="4"/>
        <v>2.1319925445860095</v>
      </c>
    </row>
    <row r="55" spans="1:11" x14ac:dyDescent="0.35">
      <c r="A55" s="7" t="s">
        <v>19</v>
      </c>
      <c r="B55" s="7" t="s">
        <v>8</v>
      </c>
      <c r="C55" s="6" t="s">
        <v>13</v>
      </c>
      <c r="D55" s="7" t="s">
        <v>6</v>
      </c>
      <c r="E55" s="7" t="s">
        <v>10</v>
      </c>
      <c r="F55" s="2">
        <v>11.312759928297718</v>
      </c>
      <c r="G55" s="2">
        <f t="shared" si="5"/>
        <v>2.105160059722043</v>
      </c>
      <c r="H55" s="18">
        <f t="shared" si="1"/>
        <v>0.46219763457248519</v>
      </c>
      <c r="I55" s="19">
        <f t="shared" si="2"/>
        <v>1.7575860718583715E-3</v>
      </c>
      <c r="J55" s="18">
        <f t="shared" si="3"/>
        <v>1.4250697879932741</v>
      </c>
      <c r="K55" s="18">
        <f t="shared" si="4"/>
        <v>10.925535041281767</v>
      </c>
    </row>
  </sheetData>
  <sheetProtection algorithmName="SHA-512" hashValue="mQLalJMz41VR0RDUa8b0l84OzxogGudIvb9jSEEAZqi150hJsrC5o3PmrKZHg75CCsoaUf1QuAMkBg8ltXtpQw==" saltValue="csjc0Lecv4SMW71YdJe39g==" spinCount="100000" sheet="1" formatCells="0" formatColumns="0" formatRows="0"/>
  <conditionalFormatting sqref="K2">
    <cfRule type="cellIs" dxfId="105" priority="8" operator="lessThan">
      <formula>10</formula>
    </cfRule>
  </conditionalFormatting>
  <conditionalFormatting sqref="J2">
    <cfRule type="cellIs" dxfId="104" priority="7" operator="lessThan">
      <formula>100</formula>
    </cfRule>
  </conditionalFormatting>
  <conditionalFormatting sqref="K3:K55">
    <cfRule type="cellIs" dxfId="103" priority="5" operator="lessThan">
      <formula>10</formula>
    </cfRule>
  </conditionalFormatting>
  <conditionalFormatting sqref="J3:J55">
    <cfRule type="cellIs" dxfId="102" priority="4" operator="lessThan">
      <formula>100</formula>
    </cfRule>
  </conditionalFormatting>
  <conditionalFormatting sqref="H2:H55">
    <cfRule type="cellIs" dxfId="101" priority="3" operator="lessThan">
      <formula>10</formula>
    </cfRule>
  </conditionalFormatting>
  <conditionalFormatting sqref="I2">
    <cfRule type="cellIs" dxfId="100" priority="2" operator="lessThan">
      <formula>10</formula>
    </cfRule>
  </conditionalFormatting>
  <conditionalFormatting sqref="I3:I55">
    <cfRule type="cellIs" dxfId="99" priority="1" operator="lessThan">
      <formula>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5"/>
  <sheetViews>
    <sheetView zoomScaleNormal="100" zoomScaleSheetLayoutView="100" workbookViewId="0">
      <selection activeCell="H1" sqref="H1"/>
    </sheetView>
  </sheetViews>
  <sheetFormatPr defaultRowHeight="14.5" x14ac:dyDescent="0.35"/>
  <cols>
    <col min="1" max="1" width="21.7265625" customWidth="1"/>
    <col min="2" max="2" width="15" bestFit="1" customWidth="1"/>
    <col min="3" max="3" width="8.7265625" customWidth="1"/>
    <col min="4" max="4" width="15" bestFit="1" customWidth="1"/>
    <col min="5" max="5" width="9" bestFit="1" customWidth="1"/>
    <col min="8" max="8" width="16.54296875" customWidth="1"/>
    <col min="9" max="9" width="18.26953125" customWidth="1"/>
    <col min="10" max="10" width="19.26953125" customWidth="1"/>
    <col min="11" max="11" width="18"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6" t="s">
        <v>6</v>
      </c>
      <c r="C2" s="6" t="s">
        <v>7</v>
      </c>
      <c r="D2" s="6" t="s">
        <v>8</v>
      </c>
      <c r="E2" s="7" t="s">
        <v>9</v>
      </c>
      <c r="F2" s="2">
        <v>3.5414030722894008E-2</v>
      </c>
      <c r="G2" s="2">
        <f t="shared" ref="G2:G33" si="0">F2*(24.45/131.39)</f>
        <v>6.5900985704753674E-3</v>
      </c>
      <c r="H2" s="18">
        <f>0.973/G2</f>
        <v>147.64574301804623</v>
      </c>
      <c r="I2" s="19">
        <f>0.0037/G2</f>
        <v>0.56144835474488297</v>
      </c>
      <c r="J2" s="18">
        <f>3/G2</f>
        <v>455.22839573909425</v>
      </c>
      <c r="K2" s="18">
        <f>23/G2</f>
        <v>3490.084367333056</v>
      </c>
    </row>
    <row r="3" spans="1:11" x14ac:dyDescent="0.35">
      <c r="A3" s="7" t="s">
        <v>19</v>
      </c>
      <c r="B3" s="6" t="s">
        <v>6</v>
      </c>
      <c r="C3" s="6" t="s">
        <v>7</v>
      </c>
      <c r="D3" s="6" t="s">
        <v>8</v>
      </c>
      <c r="E3" s="7" t="s">
        <v>10</v>
      </c>
      <c r="F3" s="2">
        <v>8.6701347567044174E-3</v>
      </c>
      <c r="G3" s="2">
        <f t="shared" si="0"/>
        <v>1.6134012847356955E-3</v>
      </c>
      <c r="H3" s="18">
        <f t="shared" ref="H3:H55" si="1">0.973/G3</f>
        <v>603.07377290789441</v>
      </c>
      <c r="I3" s="19">
        <f t="shared" ref="I3:I55" si="2">0.0037/G3</f>
        <v>2.2932918394236479</v>
      </c>
      <c r="J3" s="18">
        <f t="shared" ref="J3:J55" si="3">3/G3</f>
        <v>1859.4258157489037</v>
      </c>
      <c r="K3" s="18">
        <f t="shared" ref="K3:K55" si="4">23/G3</f>
        <v>14255.597920741595</v>
      </c>
    </row>
    <row r="4" spans="1:11" x14ac:dyDescent="0.35">
      <c r="A4" s="7" t="s">
        <v>19</v>
      </c>
      <c r="B4" s="6" t="s">
        <v>6</v>
      </c>
      <c r="C4" s="6" t="s">
        <v>7</v>
      </c>
      <c r="D4" s="7" t="s">
        <v>11</v>
      </c>
      <c r="E4" s="7" t="s">
        <v>9</v>
      </c>
      <c r="F4" s="2">
        <v>0.29148471441151219</v>
      </c>
      <c r="G4" s="2">
        <f t="shared" si="0"/>
        <v>5.4241580541604946E-2</v>
      </c>
      <c r="H4" s="18">
        <f t="shared" si="1"/>
        <v>17.93826784331403</v>
      </c>
      <c r="I4" s="19">
        <f t="shared" si="2"/>
        <v>6.8213351511060547E-2</v>
      </c>
      <c r="J4" s="18">
        <f t="shared" si="3"/>
        <v>55.308122846805844</v>
      </c>
      <c r="K4" s="18">
        <f t="shared" si="4"/>
        <v>424.02894182551148</v>
      </c>
    </row>
    <row r="5" spans="1:11" x14ac:dyDescent="0.35">
      <c r="A5" s="7" t="s">
        <v>19</v>
      </c>
      <c r="B5" s="6" t="s">
        <v>6</v>
      </c>
      <c r="C5" s="6" t="s">
        <v>7</v>
      </c>
      <c r="D5" s="7" t="s">
        <v>11</v>
      </c>
      <c r="E5" s="7" t="s">
        <v>10</v>
      </c>
      <c r="F5" s="2">
        <v>7.1361878382105587E-2</v>
      </c>
      <c r="G5" s="2">
        <f t="shared" si="0"/>
        <v>1.3279533651286108E-2</v>
      </c>
      <c r="H5" s="18">
        <f t="shared" si="1"/>
        <v>73.270645306566621</v>
      </c>
      <c r="I5" s="19">
        <f t="shared" si="2"/>
        <v>0.27862424217296661</v>
      </c>
      <c r="J5" s="18">
        <f t="shared" si="3"/>
        <v>225.91154770781077</v>
      </c>
      <c r="K5" s="18">
        <f t="shared" si="4"/>
        <v>1731.9885324265492</v>
      </c>
    </row>
    <row r="6" spans="1:11" x14ac:dyDescent="0.35">
      <c r="A6" s="7" t="s">
        <v>19</v>
      </c>
      <c r="B6" s="6" t="s">
        <v>6</v>
      </c>
      <c r="C6" s="6" t="s">
        <v>7</v>
      </c>
      <c r="D6" s="7" t="s">
        <v>6</v>
      </c>
      <c r="E6" s="7" t="s">
        <v>9</v>
      </c>
      <c r="F6" s="2">
        <v>5.0451372999076689</v>
      </c>
      <c r="G6" s="2">
        <f t="shared" si="0"/>
        <v>0.93883558096310615</v>
      </c>
      <c r="H6" s="18">
        <f t="shared" si="1"/>
        <v>1.0363902047703031</v>
      </c>
      <c r="I6" s="19">
        <f t="shared" si="2"/>
        <v>3.9410521661357879E-3</v>
      </c>
      <c r="J6" s="18">
        <f t="shared" si="3"/>
        <v>3.19544770227226</v>
      </c>
      <c r="K6" s="18">
        <f t="shared" si="4"/>
        <v>24.498432384087327</v>
      </c>
    </row>
    <row r="7" spans="1:11" x14ac:dyDescent="0.35">
      <c r="A7" s="7" t="s">
        <v>19</v>
      </c>
      <c r="B7" s="6" t="s">
        <v>6</v>
      </c>
      <c r="C7" s="6" t="s">
        <v>7</v>
      </c>
      <c r="D7" s="7" t="s">
        <v>6</v>
      </c>
      <c r="E7" s="7" t="s">
        <v>10</v>
      </c>
      <c r="F7" s="2">
        <v>1.2351607361089676</v>
      </c>
      <c r="G7" s="2">
        <f t="shared" si="0"/>
        <v>0.22984762917926982</v>
      </c>
      <c r="H7" s="18">
        <f t="shared" si="1"/>
        <v>4.2332392266752858</v>
      </c>
      <c r="I7" s="19">
        <f t="shared" si="2"/>
        <v>1.6097620903081766E-2</v>
      </c>
      <c r="J7" s="18">
        <f t="shared" si="3"/>
        <v>13.052125056552782</v>
      </c>
      <c r="K7" s="18">
        <f t="shared" si="4"/>
        <v>100.066292100238</v>
      </c>
    </row>
    <row r="8" spans="1:11" x14ac:dyDescent="0.35">
      <c r="A8" s="7" t="s">
        <v>19</v>
      </c>
      <c r="B8" s="6" t="s">
        <v>6</v>
      </c>
      <c r="C8" s="6" t="s">
        <v>12</v>
      </c>
      <c r="D8" s="6" t="s">
        <v>8</v>
      </c>
      <c r="E8" s="7" t="s">
        <v>9</v>
      </c>
      <c r="F8" s="2">
        <v>0.33643329186749299</v>
      </c>
      <c r="G8" s="2">
        <f t="shared" si="0"/>
        <v>6.2605936419515978E-2</v>
      </c>
      <c r="H8" s="18">
        <f t="shared" si="1"/>
        <v>15.541657159794344</v>
      </c>
      <c r="I8" s="19">
        <f t="shared" si="2"/>
        <v>5.9099826815250847E-2</v>
      </c>
      <c r="J8" s="18">
        <f t="shared" si="3"/>
        <v>47.918778498852035</v>
      </c>
      <c r="K8" s="18">
        <f t="shared" si="4"/>
        <v>367.37730182453231</v>
      </c>
    </row>
    <row r="9" spans="1:11" x14ac:dyDescent="0.35">
      <c r="A9" s="7" t="s">
        <v>19</v>
      </c>
      <c r="B9" s="6" t="s">
        <v>6</v>
      </c>
      <c r="C9" s="6" t="s">
        <v>12</v>
      </c>
      <c r="D9" s="6" t="s">
        <v>8</v>
      </c>
      <c r="E9" s="7" t="s">
        <v>10</v>
      </c>
      <c r="F9" s="2">
        <v>8.2366280188691951E-2</v>
      </c>
      <c r="G9" s="2">
        <f t="shared" si="0"/>
        <v>1.5327312204989105E-2</v>
      </c>
      <c r="H9" s="18">
        <f t="shared" si="1"/>
        <v>63.481449779778373</v>
      </c>
      <c r="I9" s="19">
        <f t="shared" si="2"/>
        <v>0.241399140991963</v>
      </c>
      <c r="J9" s="18">
        <f t="shared" si="3"/>
        <v>195.72903323672674</v>
      </c>
      <c r="K9" s="18">
        <f t="shared" si="4"/>
        <v>1500.589254814905</v>
      </c>
    </row>
    <row r="10" spans="1:11" x14ac:dyDescent="0.35">
      <c r="A10" s="7" t="s">
        <v>19</v>
      </c>
      <c r="B10" s="6" t="s">
        <v>6</v>
      </c>
      <c r="C10" s="6" t="s">
        <v>12</v>
      </c>
      <c r="D10" s="7" t="s">
        <v>11</v>
      </c>
      <c r="E10" s="7" t="s">
        <v>9</v>
      </c>
      <c r="F10" s="2">
        <v>2.7691047869093657</v>
      </c>
      <c r="G10" s="2">
        <f t="shared" si="0"/>
        <v>0.515295015145247</v>
      </c>
      <c r="H10" s="18">
        <f t="shared" si="1"/>
        <v>1.8882387203488451</v>
      </c>
      <c r="I10" s="19">
        <f t="shared" si="2"/>
        <v>7.1803527906379519E-3</v>
      </c>
      <c r="J10" s="18">
        <f t="shared" si="3"/>
        <v>5.8219076680848261</v>
      </c>
      <c r="K10" s="18">
        <f t="shared" si="4"/>
        <v>44.634625455317</v>
      </c>
    </row>
    <row r="11" spans="1:11" x14ac:dyDescent="0.35">
      <c r="A11" s="7" t="s">
        <v>19</v>
      </c>
      <c r="B11" s="6" t="s">
        <v>6</v>
      </c>
      <c r="C11" s="6" t="s">
        <v>12</v>
      </c>
      <c r="D11" s="7" t="s">
        <v>11</v>
      </c>
      <c r="E11" s="7" t="s">
        <v>10</v>
      </c>
      <c r="F11" s="2">
        <v>0.67793784463000295</v>
      </c>
      <c r="G11" s="2">
        <f t="shared" si="0"/>
        <v>0.126155569687218</v>
      </c>
      <c r="H11" s="18">
        <f t="shared" si="1"/>
        <v>7.712699505954383</v>
      </c>
      <c r="I11" s="19">
        <f t="shared" si="2"/>
        <v>2.9328867597154386E-2</v>
      </c>
      <c r="J11" s="18">
        <f t="shared" si="3"/>
        <v>23.780162916611665</v>
      </c>
      <c r="K11" s="18">
        <f t="shared" si="4"/>
        <v>182.31458236068943</v>
      </c>
    </row>
    <row r="12" spans="1:11" x14ac:dyDescent="0.35">
      <c r="A12" s="7" t="s">
        <v>19</v>
      </c>
      <c r="B12" s="6" t="s">
        <v>6</v>
      </c>
      <c r="C12" s="6" t="s">
        <v>12</v>
      </c>
      <c r="D12" s="7" t="s">
        <v>6</v>
      </c>
      <c r="E12" s="7" t="s">
        <v>9</v>
      </c>
      <c r="F12" s="2">
        <v>47.928804349122849</v>
      </c>
      <c r="G12" s="2">
        <f t="shared" si="0"/>
        <v>8.9189380191495076</v>
      </c>
      <c r="H12" s="18">
        <f t="shared" si="1"/>
        <v>0.10909370576529506</v>
      </c>
      <c r="I12" s="19">
        <f t="shared" si="2"/>
        <v>4.1484759643534613E-4</v>
      </c>
      <c r="J12" s="18">
        <f t="shared" si="3"/>
        <v>0.33636291602865898</v>
      </c>
      <c r="K12" s="18">
        <f t="shared" si="4"/>
        <v>2.578782356219719</v>
      </c>
    </row>
    <row r="13" spans="1:11" x14ac:dyDescent="0.35">
      <c r="A13" s="7" t="s">
        <v>19</v>
      </c>
      <c r="B13" s="6" t="s">
        <v>6</v>
      </c>
      <c r="C13" s="6" t="s">
        <v>12</v>
      </c>
      <c r="D13" s="7" t="s">
        <v>6</v>
      </c>
      <c r="E13" s="7" t="s">
        <v>10</v>
      </c>
      <c r="F13" s="2">
        <v>11.73402699303519</v>
      </c>
      <c r="G13" s="2">
        <f t="shared" si="0"/>
        <v>2.183552477203063</v>
      </c>
      <c r="H13" s="18">
        <f t="shared" si="1"/>
        <v>0.44560412912371433</v>
      </c>
      <c r="I13" s="19">
        <f t="shared" si="2"/>
        <v>1.6944864108507124E-3</v>
      </c>
      <c r="J13" s="18">
        <f t="shared" si="3"/>
        <v>1.3739079006897668</v>
      </c>
      <c r="K13" s="18">
        <f t="shared" si="4"/>
        <v>10.533293905288211</v>
      </c>
    </row>
    <row r="14" spans="1:11" x14ac:dyDescent="0.35">
      <c r="A14" s="7" t="s">
        <v>19</v>
      </c>
      <c r="B14" s="6" t="s">
        <v>6</v>
      </c>
      <c r="C14" s="6" t="s">
        <v>13</v>
      </c>
      <c r="D14" s="6" t="s">
        <v>8</v>
      </c>
      <c r="E14" s="7" t="s">
        <v>9</v>
      </c>
      <c r="F14" s="2">
        <v>0.63745255301209214</v>
      </c>
      <c r="G14" s="2">
        <f t="shared" si="0"/>
        <v>0.11862177426855662</v>
      </c>
      <c r="H14" s="18">
        <f t="shared" si="1"/>
        <v>8.2025412787803464</v>
      </c>
      <c r="I14" s="19">
        <f t="shared" si="2"/>
        <v>3.1191575263604606E-2</v>
      </c>
      <c r="J14" s="18">
        <f t="shared" si="3"/>
        <v>25.290466429949682</v>
      </c>
      <c r="K14" s="18">
        <f t="shared" si="4"/>
        <v>193.89357596294755</v>
      </c>
    </row>
    <row r="15" spans="1:11" x14ac:dyDescent="0.35">
      <c r="A15" s="7" t="s">
        <v>19</v>
      </c>
      <c r="B15" s="6" t="s">
        <v>6</v>
      </c>
      <c r="C15" s="6" t="s">
        <v>13</v>
      </c>
      <c r="D15" s="6" t="s">
        <v>8</v>
      </c>
      <c r="E15" s="7" t="s">
        <v>10</v>
      </c>
      <c r="F15" s="2">
        <v>0.15606242562067951</v>
      </c>
      <c r="G15" s="2">
        <f t="shared" si="0"/>
        <v>2.9041223125242519E-2</v>
      </c>
      <c r="H15" s="18">
        <f t="shared" si="1"/>
        <v>33.504098494883024</v>
      </c>
      <c r="I15" s="19">
        <f t="shared" si="2"/>
        <v>0.12740510219020268</v>
      </c>
      <c r="J15" s="18">
        <f t="shared" si="3"/>
        <v>103.30143420827243</v>
      </c>
      <c r="K15" s="18">
        <f t="shared" si="4"/>
        <v>791.97766226342196</v>
      </c>
    </row>
    <row r="16" spans="1:11" x14ac:dyDescent="0.35">
      <c r="A16" s="7" t="s">
        <v>19</v>
      </c>
      <c r="B16" s="6" t="s">
        <v>6</v>
      </c>
      <c r="C16" s="6" t="s">
        <v>13</v>
      </c>
      <c r="D16" s="7" t="s">
        <v>11</v>
      </c>
      <c r="E16" s="7" t="s">
        <v>9</v>
      </c>
      <c r="F16" s="2">
        <v>5.2467248594072187</v>
      </c>
      <c r="G16" s="2">
        <f t="shared" si="0"/>
        <v>0.9763484497488889</v>
      </c>
      <c r="H16" s="18">
        <f t="shared" si="1"/>
        <v>0.99657043573966841</v>
      </c>
      <c r="I16" s="19">
        <f t="shared" si="2"/>
        <v>3.7896306395033643E-3</v>
      </c>
      <c r="J16" s="18">
        <f t="shared" si="3"/>
        <v>3.0726734914892142</v>
      </c>
      <c r="K16" s="18">
        <f t="shared" si="4"/>
        <v>23.557163434750642</v>
      </c>
    </row>
    <row r="17" spans="1:11" x14ac:dyDescent="0.35">
      <c r="A17" s="7" t="s">
        <v>19</v>
      </c>
      <c r="B17" s="6" t="s">
        <v>6</v>
      </c>
      <c r="C17" s="6" t="s">
        <v>13</v>
      </c>
      <c r="D17" s="7" t="s">
        <v>11</v>
      </c>
      <c r="E17" s="7" t="s">
        <v>10</v>
      </c>
      <c r="F17" s="2">
        <v>1.2845138108779004</v>
      </c>
      <c r="G17" s="2">
        <f t="shared" si="0"/>
        <v>0.23903160572314991</v>
      </c>
      <c r="H17" s="18">
        <f t="shared" si="1"/>
        <v>4.0705914059203687</v>
      </c>
      <c r="I17" s="19">
        <f t="shared" si="2"/>
        <v>1.5479124565164815E-2</v>
      </c>
      <c r="J17" s="18">
        <f t="shared" si="3"/>
        <v>12.550641539322822</v>
      </c>
      <c r="K17" s="18">
        <f t="shared" si="4"/>
        <v>96.221585134808294</v>
      </c>
    </row>
    <row r="18" spans="1:11" x14ac:dyDescent="0.35">
      <c r="A18" s="11" t="s">
        <v>15</v>
      </c>
      <c r="B18" s="10" t="s">
        <v>6</v>
      </c>
      <c r="C18" s="10" t="s">
        <v>13</v>
      </c>
      <c r="D18" s="11" t="s">
        <v>6</v>
      </c>
      <c r="E18" s="11" t="s">
        <v>9</v>
      </c>
      <c r="F18" s="12">
        <v>90.812471398338047</v>
      </c>
      <c r="G18" s="12">
        <f t="shared" si="0"/>
        <v>16.899040457335911</v>
      </c>
      <c r="H18" s="20">
        <f t="shared" si="1"/>
        <v>5.7577233598350167E-2</v>
      </c>
      <c r="I18" s="21">
        <f t="shared" si="2"/>
        <v>2.1894734256309932E-4</v>
      </c>
      <c r="J18" s="20">
        <f t="shared" si="3"/>
        <v>0.1775248723484589</v>
      </c>
      <c r="K18" s="20">
        <f t="shared" si="4"/>
        <v>1.3610240213381848</v>
      </c>
    </row>
    <row r="19" spans="1:11" x14ac:dyDescent="0.35">
      <c r="A19" s="11" t="s">
        <v>15</v>
      </c>
      <c r="B19" s="10" t="s">
        <v>6</v>
      </c>
      <c r="C19" s="10" t="s">
        <v>13</v>
      </c>
      <c r="D19" s="11" t="s">
        <v>6</v>
      </c>
      <c r="E19" s="11" t="s">
        <v>10</v>
      </c>
      <c r="F19" s="12">
        <v>22.232893249961418</v>
      </c>
      <c r="G19" s="12">
        <f t="shared" si="0"/>
        <v>4.137257325226857</v>
      </c>
      <c r="H19" s="20">
        <f t="shared" si="1"/>
        <v>0.23517995703751585</v>
      </c>
      <c r="I19" s="21">
        <f t="shared" si="2"/>
        <v>8.9431227239343135E-4</v>
      </c>
      <c r="J19" s="20">
        <f t="shared" si="3"/>
        <v>0.72511805869737678</v>
      </c>
      <c r="K19" s="20">
        <f t="shared" si="4"/>
        <v>5.5592384500132219</v>
      </c>
    </row>
    <row r="20" spans="1:11" x14ac:dyDescent="0.35">
      <c r="A20" s="7" t="s">
        <v>19</v>
      </c>
      <c r="B20" s="7" t="s">
        <v>11</v>
      </c>
      <c r="C20" s="6" t="s">
        <v>7</v>
      </c>
      <c r="D20" s="6" t="s">
        <v>8</v>
      </c>
      <c r="E20" s="7" t="s">
        <v>9</v>
      </c>
      <c r="F20" s="2">
        <v>3.8161335120463519E-2</v>
      </c>
      <c r="G20" s="2">
        <f t="shared" si="0"/>
        <v>7.1013368117461995E-3</v>
      </c>
      <c r="H20" s="18">
        <f t="shared" si="1"/>
        <v>137.01645560460918</v>
      </c>
      <c r="I20" s="19">
        <f t="shared" si="2"/>
        <v>0.52102865954476252</v>
      </c>
      <c r="J20" s="18">
        <f t="shared" si="3"/>
        <v>422.45566990115879</v>
      </c>
      <c r="K20" s="18">
        <f t="shared" si="4"/>
        <v>3238.826802575551</v>
      </c>
    </row>
    <row r="21" spans="1:11" x14ac:dyDescent="0.35">
      <c r="A21" s="7" t="s">
        <v>19</v>
      </c>
      <c r="B21" s="7" t="s">
        <v>11</v>
      </c>
      <c r="C21" s="6" t="s">
        <v>7</v>
      </c>
      <c r="D21" s="6" t="s">
        <v>8</v>
      </c>
      <c r="E21" s="7" t="s">
        <v>10</v>
      </c>
      <c r="F21" s="2">
        <v>7.107377862187454E-3</v>
      </c>
      <c r="G21" s="2">
        <f t="shared" si="0"/>
        <v>1.3225921967462003E-3</v>
      </c>
      <c r="H21" s="18">
        <f t="shared" si="1"/>
        <v>735.67650133861662</v>
      </c>
      <c r="I21" s="19">
        <f t="shared" si="2"/>
        <v>2.7975365415754183</v>
      </c>
      <c r="J21" s="18">
        <f t="shared" si="3"/>
        <v>2268.272871547636</v>
      </c>
      <c r="K21" s="18">
        <f t="shared" si="4"/>
        <v>17390.092015198545</v>
      </c>
    </row>
    <row r="22" spans="1:11" x14ac:dyDescent="0.35">
      <c r="A22" s="7" t="s">
        <v>19</v>
      </c>
      <c r="B22" s="7" t="s">
        <v>11</v>
      </c>
      <c r="C22" s="6" t="s">
        <v>7</v>
      </c>
      <c r="D22" s="7" t="s">
        <v>11</v>
      </c>
      <c r="E22" s="7" t="s">
        <v>9</v>
      </c>
      <c r="F22" s="2">
        <v>0.31409714291458435</v>
      </c>
      <c r="G22" s="2">
        <f t="shared" si="0"/>
        <v>5.8449464527449486E-2</v>
      </c>
      <c r="H22" s="18">
        <f t="shared" si="1"/>
        <v>16.646859092148777</v>
      </c>
      <c r="I22" s="19">
        <f t="shared" si="2"/>
        <v>6.3302547421326294E-2</v>
      </c>
      <c r="J22" s="18">
        <f t="shared" si="3"/>
        <v>51.326389801075372</v>
      </c>
      <c r="K22" s="18">
        <f t="shared" si="4"/>
        <v>393.50232180824452</v>
      </c>
    </row>
    <row r="23" spans="1:11" x14ac:dyDescent="0.35">
      <c r="A23" s="7" t="s">
        <v>19</v>
      </c>
      <c r="B23" s="7" t="s">
        <v>11</v>
      </c>
      <c r="C23" s="6" t="s">
        <v>7</v>
      </c>
      <c r="D23" s="7" t="s">
        <v>11</v>
      </c>
      <c r="E23" s="7" t="s">
        <v>10</v>
      </c>
      <c r="F23" s="2">
        <v>5.8499187019542889E-2</v>
      </c>
      <c r="G23" s="2">
        <f t="shared" si="0"/>
        <v>1.088595115783411E-2</v>
      </c>
      <c r="H23" s="18">
        <f t="shared" si="1"/>
        <v>89.38125717198146</v>
      </c>
      <c r="I23" s="19">
        <f t="shared" si="2"/>
        <v>0.33988761720075172</v>
      </c>
      <c r="J23" s="18">
        <f t="shared" si="3"/>
        <v>275.584554487096</v>
      </c>
      <c r="K23" s="18">
        <f t="shared" si="4"/>
        <v>2112.8149177344026</v>
      </c>
    </row>
    <row r="24" spans="1:11" x14ac:dyDescent="0.35">
      <c r="A24" s="7" t="s">
        <v>19</v>
      </c>
      <c r="B24" s="7" t="s">
        <v>11</v>
      </c>
      <c r="C24" s="6" t="s">
        <v>7</v>
      </c>
      <c r="D24" s="7" t="s">
        <v>6</v>
      </c>
      <c r="E24" s="7" t="s">
        <v>9</v>
      </c>
      <c r="F24" s="2">
        <v>5.4365225110075714</v>
      </c>
      <c r="G24" s="2">
        <f t="shared" si="0"/>
        <v>1.0116673673349199</v>
      </c>
      <c r="H24" s="18">
        <f t="shared" si="1"/>
        <v>0.96177857605827188</v>
      </c>
      <c r="I24" s="19">
        <f t="shared" si="2"/>
        <v>3.6573286037159367E-3</v>
      </c>
      <c r="J24" s="18">
        <f t="shared" si="3"/>
        <v>2.965401570580489</v>
      </c>
      <c r="K24" s="18">
        <f t="shared" si="4"/>
        <v>22.734745374450416</v>
      </c>
    </row>
    <row r="25" spans="1:11" x14ac:dyDescent="0.35">
      <c r="A25" s="7" t="s">
        <v>19</v>
      </c>
      <c r="B25" s="7" t="s">
        <v>11</v>
      </c>
      <c r="C25" s="6" t="s">
        <v>7</v>
      </c>
      <c r="D25" s="7" t="s">
        <v>6</v>
      </c>
      <c r="E25" s="7" t="s">
        <v>10</v>
      </c>
      <c r="F25" s="2">
        <v>1.0125279846747048</v>
      </c>
      <c r="G25" s="2">
        <f t="shared" si="0"/>
        <v>0.18841851910568944</v>
      </c>
      <c r="H25" s="18">
        <f t="shared" si="1"/>
        <v>5.1640359165237673</v>
      </c>
      <c r="I25" s="19">
        <f t="shared" si="2"/>
        <v>1.9637135551015355E-2</v>
      </c>
      <c r="J25" s="18">
        <f t="shared" si="3"/>
        <v>15.922001798120558</v>
      </c>
      <c r="K25" s="18">
        <f t="shared" si="4"/>
        <v>122.06868045225761</v>
      </c>
    </row>
    <row r="26" spans="1:11" ht="52.5" x14ac:dyDescent="0.35">
      <c r="A26" s="27" t="s">
        <v>30</v>
      </c>
      <c r="B26" s="7" t="s">
        <v>11</v>
      </c>
      <c r="C26" s="6" t="s">
        <v>12</v>
      </c>
      <c r="D26" s="6" t="s">
        <v>8</v>
      </c>
      <c r="E26" s="7" t="s">
        <v>9</v>
      </c>
      <c r="F26" s="2">
        <v>0.36253268364440339</v>
      </c>
      <c r="G26" s="2">
        <f t="shared" si="0"/>
        <v>6.7462699711588886E-2</v>
      </c>
      <c r="H26" s="18">
        <f t="shared" si="1"/>
        <v>14.422784800485179</v>
      </c>
      <c r="I26" s="19">
        <f t="shared" si="2"/>
        <v>5.4845122057343432E-2</v>
      </c>
      <c r="J26" s="18">
        <f t="shared" si="3"/>
        <v>44.469017884332516</v>
      </c>
      <c r="K26" s="18">
        <f t="shared" si="4"/>
        <v>340.92913711321592</v>
      </c>
    </row>
    <row r="27" spans="1:11" ht="52.5" x14ac:dyDescent="0.35">
      <c r="A27" s="27" t="s">
        <v>30</v>
      </c>
      <c r="B27" s="7" t="s">
        <v>11</v>
      </c>
      <c r="C27" s="6" t="s">
        <v>12</v>
      </c>
      <c r="D27" s="6" t="s">
        <v>8</v>
      </c>
      <c r="E27" s="7" t="s">
        <v>10</v>
      </c>
      <c r="F27" s="2">
        <v>6.7520089690780799E-2</v>
      </c>
      <c r="G27" s="2">
        <f t="shared" si="0"/>
        <v>1.2564625869088901E-2</v>
      </c>
      <c r="H27" s="18">
        <f t="shared" si="1"/>
        <v>77.439631719854404</v>
      </c>
      <c r="I27" s="19">
        <f t="shared" si="2"/>
        <v>0.29447753069214933</v>
      </c>
      <c r="J27" s="18">
        <f t="shared" si="3"/>
        <v>238.76556542606701</v>
      </c>
      <c r="K27" s="18">
        <f t="shared" si="4"/>
        <v>1830.5360015998469</v>
      </c>
    </row>
    <row r="28" spans="1:11" x14ac:dyDescent="0.35">
      <c r="A28" s="11" t="s">
        <v>16</v>
      </c>
      <c r="B28" s="11" t="s">
        <v>11</v>
      </c>
      <c r="C28" s="10" t="s">
        <v>12</v>
      </c>
      <c r="D28" s="11" t="s">
        <v>11</v>
      </c>
      <c r="E28" s="11" t="s">
        <v>9</v>
      </c>
      <c r="F28" s="12">
        <v>2.983922857688551</v>
      </c>
      <c r="G28" s="12">
        <f t="shared" si="0"/>
        <v>0.55526991301077011</v>
      </c>
      <c r="H28" s="20">
        <f t="shared" si="1"/>
        <v>1.7523009570682926</v>
      </c>
      <c r="I28" s="21">
        <f t="shared" si="2"/>
        <v>6.6634260443501365E-3</v>
      </c>
      <c r="J28" s="20">
        <f t="shared" si="3"/>
        <v>5.4027778737974073</v>
      </c>
      <c r="K28" s="20">
        <f t="shared" si="4"/>
        <v>41.421297032446795</v>
      </c>
    </row>
    <row r="29" spans="1:11" x14ac:dyDescent="0.35">
      <c r="A29" s="11" t="s">
        <v>16</v>
      </c>
      <c r="B29" s="11" t="s">
        <v>11</v>
      </c>
      <c r="C29" s="10" t="s">
        <v>12</v>
      </c>
      <c r="D29" s="11" t="s">
        <v>11</v>
      </c>
      <c r="E29" s="11" t="s">
        <v>10</v>
      </c>
      <c r="F29" s="12">
        <v>0.55574227668565734</v>
      </c>
      <c r="G29" s="12">
        <f t="shared" si="0"/>
        <v>0.10341653599942403</v>
      </c>
      <c r="H29" s="20">
        <f t="shared" si="1"/>
        <v>9.4085533865243658</v>
      </c>
      <c r="I29" s="21">
        <f t="shared" si="2"/>
        <v>3.5777643915868608E-2</v>
      </c>
      <c r="J29" s="20">
        <f t="shared" si="3"/>
        <v>29.008900472325898</v>
      </c>
      <c r="K29" s="20">
        <f t="shared" si="4"/>
        <v>222.40157028783187</v>
      </c>
    </row>
    <row r="30" spans="1:11" x14ac:dyDescent="0.35">
      <c r="A30" s="7" t="s">
        <v>19</v>
      </c>
      <c r="B30" s="7" t="s">
        <v>11</v>
      </c>
      <c r="C30" s="6" t="s">
        <v>12</v>
      </c>
      <c r="D30" s="7" t="s">
        <v>6</v>
      </c>
      <c r="E30" s="7" t="s">
        <v>9</v>
      </c>
      <c r="F30" s="2">
        <v>51.646963854571922</v>
      </c>
      <c r="G30" s="2">
        <f t="shared" si="0"/>
        <v>9.6108399896817378</v>
      </c>
      <c r="H30" s="18">
        <f t="shared" si="1"/>
        <v>0.10123985011139705</v>
      </c>
      <c r="I30" s="19">
        <f t="shared" si="2"/>
        <v>3.8498195828588809E-4</v>
      </c>
      <c r="J30" s="18">
        <f t="shared" si="3"/>
        <v>0.31214753374531468</v>
      </c>
      <c r="K30" s="18">
        <f t="shared" si="4"/>
        <v>2.3931310920474127</v>
      </c>
    </row>
    <row r="31" spans="1:11" x14ac:dyDescent="0.35">
      <c r="A31" s="7" t="s">
        <v>19</v>
      </c>
      <c r="B31" s="7" t="s">
        <v>11</v>
      </c>
      <c r="C31" s="6" t="s">
        <v>12</v>
      </c>
      <c r="D31" s="7" t="s">
        <v>6</v>
      </c>
      <c r="E31" s="7" t="s">
        <v>10</v>
      </c>
      <c r="F31" s="2">
        <v>9.619015854409696</v>
      </c>
      <c r="G31" s="2">
        <f t="shared" si="0"/>
        <v>1.7899759315040498</v>
      </c>
      <c r="H31" s="18">
        <f t="shared" si="1"/>
        <v>0.54358272805513341</v>
      </c>
      <c r="I31" s="19">
        <f t="shared" si="2"/>
        <v>2.0670669001068794E-3</v>
      </c>
      <c r="J31" s="18">
        <f t="shared" si="3"/>
        <v>1.676000189275848</v>
      </c>
      <c r="K31" s="18">
        <f t="shared" si="4"/>
        <v>12.849334784448169</v>
      </c>
    </row>
    <row r="32" spans="1:11" x14ac:dyDescent="0.35">
      <c r="A32" s="7" t="s">
        <v>19</v>
      </c>
      <c r="B32" s="7" t="s">
        <v>11</v>
      </c>
      <c r="C32" s="6" t="s">
        <v>13</v>
      </c>
      <c r="D32" s="6" t="s">
        <v>8</v>
      </c>
      <c r="E32" s="7" t="s">
        <v>9</v>
      </c>
      <c r="F32" s="2">
        <v>0.68690403216834339</v>
      </c>
      <c r="G32" s="2">
        <f t="shared" si="0"/>
        <v>0.12782406261143159</v>
      </c>
      <c r="H32" s="18">
        <f t="shared" si="1"/>
        <v>7.6120253113671765</v>
      </c>
      <c r="I32" s="19">
        <f t="shared" si="2"/>
        <v>2.8946036641375697E-2</v>
      </c>
      <c r="J32" s="18">
        <f t="shared" si="3"/>
        <v>23.469759438953268</v>
      </c>
      <c r="K32" s="18">
        <f t="shared" si="4"/>
        <v>179.93482236530838</v>
      </c>
    </row>
    <row r="33" spans="1:11" x14ac:dyDescent="0.35">
      <c r="A33" s="7" t="s">
        <v>19</v>
      </c>
      <c r="B33" s="7" t="s">
        <v>11</v>
      </c>
      <c r="C33" s="6" t="s">
        <v>13</v>
      </c>
      <c r="D33" s="6" t="s">
        <v>8</v>
      </c>
      <c r="E33" s="7" t="s">
        <v>10</v>
      </c>
      <c r="F33" s="2">
        <v>0.1279328015193742</v>
      </c>
      <c r="G33" s="2">
        <f t="shared" si="0"/>
        <v>2.3806659541431612E-2</v>
      </c>
      <c r="H33" s="18">
        <f t="shared" si="1"/>
        <v>40.87091674103425</v>
      </c>
      <c r="I33" s="19">
        <f t="shared" si="2"/>
        <v>0.15541869675418984</v>
      </c>
      <c r="J33" s="18">
        <f t="shared" si="3"/>
        <v>126.0151595304242</v>
      </c>
      <c r="K33" s="18">
        <f t="shared" si="4"/>
        <v>966.11622306658558</v>
      </c>
    </row>
    <row r="34" spans="1:11" x14ac:dyDescent="0.35">
      <c r="A34" s="7" t="s">
        <v>19</v>
      </c>
      <c r="B34" s="7" t="s">
        <v>11</v>
      </c>
      <c r="C34" s="6" t="s">
        <v>13</v>
      </c>
      <c r="D34" s="7" t="s">
        <v>11</v>
      </c>
      <c r="E34" s="7" t="s">
        <v>9</v>
      </c>
      <c r="F34" s="2">
        <v>5.6537485724625176</v>
      </c>
      <c r="G34" s="2">
        <f t="shared" ref="G34:G55" si="5">F34*(24.45/131.39)</f>
        <v>1.0520903614940906</v>
      </c>
      <c r="H34" s="18">
        <f t="shared" si="1"/>
        <v>0.92482550511937667</v>
      </c>
      <c r="I34" s="19">
        <f t="shared" si="2"/>
        <v>3.5168081900736835E-3</v>
      </c>
      <c r="J34" s="18">
        <f t="shared" si="3"/>
        <v>2.851466100059743</v>
      </c>
      <c r="K34" s="18">
        <f t="shared" si="4"/>
        <v>21.86124010045803</v>
      </c>
    </row>
    <row r="35" spans="1:11" x14ac:dyDescent="0.35">
      <c r="A35" s="7" t="s">
        <v>19</v>
      </c>
      <c r="B35" s="7" t="s">
        <v>11</v>
      </c>
      <c r="C35" s="6" t="s">
        <v>13</v>
      </c>
      <c r="D35" s="7" t="s">
        <v>11</v>
      </c>
      <c r="E35" s="7" t="s">
        <v>10</v>
      </c>
      <c r="F35" s="2">
        <v>1.0529853663517719</v>
      </c>
      <c r="G35" s="2">
        <f t="shared" si="5"/>
        <v>0.19594712084101396</v>
      </c>
      <c r="H35" s="18">
        <f t="shared" si="1"/>
        <v>4.9656253984434153</v>
      </c>
      <c r="I35" s="19">
        <f t="shared" si="2"/>
        <v>1.8882645400041767E-2</v>
      </c>
      <c r="J35" s="18">
        <f t="shared" si="3"/>
        <v>15.31025302706089</v>
      </c>
      <c r="K35" s="18">
        <f t="shared" si="4"/>
        <v>117.37860654080016</v>
      </c>
    </row>
    <row r="36" spans="1:11" x14ac:dyDescent="0.35">
      <c r="A36" s="7" t="s">
        <v>19</v>
      </c>
      <c r="B36" s="7" t="s">
        <v>11</v>
      </c>
      <c r="C36" s="6" t="s">
        <v>13</v>
      </c>
      <c r="D36" s="7" t="s">
        <v>6</v>
      </c>
      <c r="E36" s="7" t="s">
        <v>9</v>
      </c>
      <c r="F36" s="2">
        <v>97.857405198136291</v>
      </c>
      <c r="G36" s="2">
        <f t="shared" si="5"/>
        <v>18.21001261202856</v>
      </c>
      <c r="H36" s="18">
        <f t="shared" si="1"/>
        <v>5.3432143114348435E-2</v>
      </c>
      <c r="I36" s="19">
        <f t="shared" si="2"/>
        <v>2.0318492242866313E-4</v>
      </c>
      <c r="J36" s="18">
        <f t="shared" si="3"/>
        <v>0.16474453169891604</v>
      </c>
      <c r="K36" s="18">
        <f t="shared" si="4"/>
        <v>1.2630414096916895</v>
      </c>
    </row>
    <row r="37" spans="1:11" x14ac:dyDescent="0.35">
      <c r="A37" s="7" t="s">
        <v>19</v>
      </c>
      <c r="B37" s="7" t="s">
        <v>11</v>
      </c>
      <c r="C37" s="6" t="s">
        <v>13</v>
      </c>
      <c r="D37" s="7" t="s">
        <v>6</v>
      </c>
      <c r="E37" s="7" t="s">
        <v>10</v>
      </c>
      <c r="F37" s="2">
        <v>18.225503724144691</v>
      </c>
      <c r="G37" s="2">
        <f t="shared" si="5"/>
        <v>3.3915333439024105</v>
      </c>
      <c r="H37" s="18">
        <f t="shared" si="1"/>
        <v>0.28689088425132037</v>
      </c>
      <c r="I37" s="19">
        <f t="shared" si="2"/>
        <v>1.0909519750564084E-3</v>
      </c>
      <c r="J37" s="18">
        <f t="shared" si="3"/>
        <v>0.88455565545114201</v>
      </c>
      <c r="K37" s="18">
        <f t="shared" si="4"/>
        <v>6.7815933584587551</v>
      </c>
    </row>
    <row r="38" spans="1:11" x14ac:dyDescent="0.35">
      <c r="A38" s="11" t="s">
        <v>17</v>
      </c>
      <c r="B38" s="11" t="s">
        <v>8</v>
      </c>
      <c r="C38" s="10" t="s">
        <v>7</v>
      </c>
      <c r="D38" s="10" t="s">
        <v>8</v>
      </c>
      <c r="E38" s="11" t="s">
        <v>9</v>
      </c>
      <c r="F38" s="12">
        <v>3.5701830676390316E-2</v>
      </c>
      <c r="G38" s="12">
        <f t="shared" si="5"/>
        <v>6.6436544640972924E-3</v>
      </c>
      <c r="H38" s="20">
        <f t="shared" si="1"/>
        <v>146.45553968198533</v>
      </c>
      <c r="I38" s="21">
        <f t="shared" si="2"/>
        <v>0.55692240166839235</v>
      </c>
      <c r="J38" s="20">
        <f t="shared" si="3"/>
        <v>451.55870405545323</v>
      </c>
      <c r="K38" s="20">
        <f t="shared" si="4"/>
        <v>3461.9500644251416</v>
      </c>
    </row>
    <row r="39" spans="1:11" x14ac:dyDescent="0.35">
      <c r="A39" s="11" t="s">
        <v>17</v>
      </c>
      <c r="B39" s="11" t="s">
        <v>8</v>
      </c>
      <c r="C39" s="10" t="s">
        <v>7</v>
      </c>
      <c r="D39" s="10" t="s">
        <v>8</v>
      </c>
      <c r="E39" s="11" t="s">
        <v>10</v>
      </c>
      <c r="F39" s="12">
        <v>7.008337569889867E-3</v>
      </c>
      <c r="G39" s="12">
        <f t="shared" si="5"/>
        <v>1.3041620639607828E-3</v>
      </c>
      <c r="H39" s="20">
        <f t="shared" si="1"/>
        <v>746.07292060387579</v>
      </c>
      <c r="I39" s="21">
        <f t="shared" si="2"/>
        <v>2.8370707155543071</v>
      </c>
      <c r="J39" s="20">
        <f t="shared" si="3"/>
        <v>2300.3276072061949</v>
      </c>
      <c r="K39" s="20">
        <f t="shared" si="4"/>
        <v>17635.844988580826</v>
      </c>
    </row>
    <row r="40" spans="1:11" x14ac:dyDescent="0.35">
      <c r="A40" s="7" t="s">
        <v>19</v>
      </c>
      <c r="B40" s="7" t="s">
        <v>8</v>
      </c>
      <c r="C40" s="6" t="s">
        <v>7</v>
      </c>
      <c r="D40" s="7" t="s">
        <v>11</v>
      </c>
      <c r="E40" s="7" t="s">
        <v>9</v>
      </c>
      <c r="F40" s="2">
        <v>0.29385352941336645</v>
      </c>
      <c r="G40" s="2">
        <f t="shared" si="5"/>
        <v>5.4682386742954642E-2</v>
      </c>
      <c r="H40" s="18">
        <f t="shared" si="1"/>
        <v>17.793663699680458</v>
      </c>
      <c r="I40" s="19">
        <f t="shared" si="2"/>
        <v>6.7663469361580367E-2</v>
      </c>
      <c r="J40" s="18">
        <f t="shared" si="3"/>
        <v>54.862272455335436</v>
      </c>
      <c r="K40" s="18">
        <f t="shared" si="4"/>
        <v>420.61075549090498</v>
      </c>
    </row>
    <row r="41" spans="1:11" x14ac:dyDescent="0.35">
      <c r="A41" s="7" t="s">
        <v>19</v>
      </c>
      <c r="B41" s="7" t="s">
        <v>8</v>
      </c>
      <c r="C41" s="6" t="s">
        <v>7</v>
      </c>
      <c r="D41" s="7" t="s">
        <v>11</v>
      </c>
      <c r="E41" s="7" t="s">
        <v>10</v>
      </c>
      <c r="F41" s="2">
        <v>5.7684009229093523E-2</v>
      </c>
      <c r="G41" s="2">
        <f t="shared" si="5"/>
        <v>1.0734256987984905E-2</v>
      </c>
      <c r="H41" s="18">
        <f t="shared" si="1"/>
        <v>90.644373531312013</v>
      </c>
      <c r="I41" s="19">
        <f t="shared" si="2"/>
        <v>0.34469083460005601</v>
      </c>
      <c r="J41" s="18">
        <f t="shared" si="3"/>
        <v>279.47905508112649</v>
      </c>
      <c r="K41" s="18">
        <f t="shared" si="4"/>
        <v>2142.6727556219698</v>
      </c>
    </row>
    <row r="42" spans="1:11" x14ac:dyDescent="0.35">
      <c r="A42" s="7" t="s">
        <v>19</v>
      </c>
      <c r="B42" s="7" t="s">
        <v>8</v>
      </c>
      <c r="C42" s="6" t="s">
        <v>7</v>
      </c>
      <c r="D42" s="7" t="s">
        <v>6</v>
      </c>
      <c r="E42" s="7" t="s">
        <v>9</v>
      </c>
      <c r="F42" s="2">
        <v>5.0861377240519117</v>
      </c>
      <c r="G42" s="2">
        <f t="shared" si="5"/>
        <v>0.94646523596216803</v>
      </c>
      <c r="H42" s="18">
        <f t="shared" si="1"/>
        <v>1.0280356457158799</v>
      </c>
      <c r="I42" s="19">
        <f t="shared" si="2"/>
        <v>3.9092825171107458E-3</v>
      </c>
      <c r="J42" s="18">
        <f t="shared" si="3"/>
        <v>3.1696885273870912</v>
      </c>
      <c r="K42" s="18">
        <f t="shared" si="4"/>
        <v>24.300945376634363</v>
      </c>
    </row>
    <row r="43" spans="1:11" x14ac:dyDescent="0.35">
      <c r="A43" s="7" t="s">
        <v>19</v>
      </c>
      <c r="B43" s="7" t="s">
        <v>8</v>
      </c>
      <c r="C43" s="6" t="s">
        <v>7</v>
      </c>
      <c r="D43" s="7" t="s">
        <v>6</v>
      </c>
      <c r="E43" s="7" t="s">
        <v>10</v>
      </c>
      <c r="F43" s="2">
        <v>0.99841855226431031</v>
      </c>
      <c r="G43" s="2">
        <f t="shared" si="5"/>
        <v>0.18579293403502847</v>
      </c>
      <c r="H43" s="18">
        <f t="shared" si="1"/>
        <v>5.2370129416038793</v>
      </c>
      <c r="I43" s="19">
        <f t="shared" si="2"/>
        <v>1.9914643251731094E-2</v>
      </c>
      <c r="J43" s="18">
        <f t="shared" si="3"/>
        <v>16.14700804194413</v>
      </c>
      <c r="K43" s="18">
        <f t="shared" si="4"/>
        <v>123.79372832157166</v>
      </c>
    </row>
    <row r="44" spans="1:11" x14ac:dyDescent="0.35">
      <c r="A44" s="7" t="s">
        <v>19</v>
      </c>
      <c r="B44" s="7" t="s">
        <v>8</v>
      </c>
      <c r="C44" s="6" t="s">
        <v>12</v>
      </c>
      <c r="D44" s="6" t="s">
        <v>8</v>
      </c>
      <c r="E44" s="7" t="s">
        <v>9</v>
      </c>
      <c r="F44" s="2">
        <v>0.3391673914257079</v>
      </c>
      <c r="G44" s="2">
        <f t="shared" si="5"/>
        <v>6.3114717408924256E-2</v>
      </c>
      <c r="H44" s="18">
        <f t="shared" si="1"/>
        <v>15.416372598103724</v>
      </c>
      <c r="I44" s="19">
        <f t="shared" si="2"/>
        <v>5.8623410701936059E-2</v>
      </c>
      <c r="J44" s="18">
        <f t="shared" si="3"/>
        <v>47.532495163731937</v>
      </c>
      <c r="K44" s="18">
        <f t="shared" si="4"/>
        <v>364.41579625527817</v>
      </c>
    </row>
    <row r="45" spans="1:11" x14ac:dyDescent="0.35">
      <c r="A45" s="7" t="s">
        <v>19</v>
      </c>
      <c r="B45" s="7" t="s">
        <v>8</v>
      </c>
      <c r="C45" s="6" t="s">
        <v>12</v>
      </c>
      <c r="D45" s="6" t="s">
        <v>8</v>
      </c>
      <c r="E45" s="7" t="s">
        <v>10</v>
      </c>
      <c r="F45" s="2">
        <v>6.6579206913953734E-2</v>
      </c>
      <c r="G45" s="2">
        <f t="shared" si="5"/>
        <v>1.2389539607627438E-2</v>
      </c>
      <c r="H45" s="18">
        <f t="shared" si="1"/>
        <v>78.533991642513243</v>
      </c>
      <c r="I45" s="19">
        <f t="shared" si="2"/>
        <v>0.29863902268992704</v>
      </c>
      <c r="J45" s="18">
        <f t="shared" si="3"/>
        <v>242.13974812696787</v>
      </c>
      <c r="K45" s="18">
        <f t="shared" si="4"/>
        <v>1856.404735640087</v>
      </c>
    </row>
    <row r="46" spans="1:11" x14ac:dyDescent="0.35">
      <c r="A46" s="7" t="s">
        <v>19</v>
      </c>
      <c r="B46" s="7" t="s">
        <v>8</v>
      </c>
      <c r="C46" s="6" t="s">
        <v>12</v>
      </c>
      <c r="D46" s="7" t="s">
        <v>11</v>
      </c>
      <c r="E46" s="7" t="s">
        <v>9</v>
      </c>
      <c r="F46" s="2">
        <v>2.7916085294269806</v>
      </c>
      <c r="G46" s="2">
        <f t="shared" si="5"/>
        <v>0.51948267405806892</v>
      </c>
      <c r="H46" s="18">
        <f t="shared" si="1"/>
        <v>1.8730172315453122</v>
      </c>
      <c r="I46" s="19">
        <f t="shared" si="2"/>
        <v>7.1224704591137259E-3</v>
      </c>
      <c r="J46" s="18">
        <f t="shared" si="3"/>
        <v>5.774976047930048</v>
      </c>
      <c r="K46" s="18">
        <f t="shared" si="4"/>
        <v>44.2748163674637</v>
      </c>
    </row>
    <row r="47" spans="1:11" x14ac:dyDescent="0.35">
      <c r="A47" s="7" t="s">
        <v>19</v>
      </c>
      <c r="B47" s="7" t="s">
        <v>8</v>
      </c>
      <c r="C47" s="6" t="s">
        <v>12</v>
      </c>
      <c r="D47" s="7" t="s">
        <v>11</v>
      </c>
      <c r="E47" s="7" t="s">
        <v>10</v>
      </c>
      <c r="F47" s="2">
        <v>0.54799808767638836</v>
      </c>
      <c r="G47" s="2">
        <f t="shared" si="5"/>
        <v>0.10197544138585658</v>
      </c>
      <c r="H47" s="18">
        <f t="shared" si="1"/>
        <v>9.5415130032960036</v>
      </c>
      <c r="I47" s="19">
        <f t="shared" si="2"/>
        <v>3.6283245747374321E-2</v>
      </c>
      <c r="J47" s="18">
        <f t="shared" si="3"/>
        <v>29.418847903276475</v>
      </c>
      <c r="K47" s="18">
        <f t="shared" si="4"/>
        <v>225.54450059178632</v>
      </c>
    </row>
    <row r="48" spans="1:11" x14ac:dyDescent="0.35">
      <c r="A48" s="7" t="s">
        <v>19</v>
      </c>
      <c r="B48" s="7" t="s">
        <v>8</v>
      </c>
      <c r="C48" s="6" t="s">
        <v>12</v>
      </c>
      <c r="D48" s="7" t="s">
        <v>6</v>
      </c>
      <c r="E48" s="7" t="s">
        <v>9</v>
      </c>
      <c r="F48" s="2">
        <v>48.318308378493157</v>
      </c>
      <c r="G48" s="2">
        <f t="shared" si="5"/>
        <v>8.9914197416405948</v>
      </c>
      <c r="H48" s="18">
        <f t="shared" si="1"/>
        <v>0.10821427849640843</v>
      </c>
      <c r="I48" s="19">
        <f t="shared" si="2"/>
        <v>4.1150342285376277E-4</v>
      </c>
      <c r="J48" s="18">
        <f t="shared" si="3"/>
        <v>0.3336514239354833</v>
      </c>
      <c r="K48" s="18">
        <f t="shared" si="4"/>
        <v>2.557994250172039</v>
      </c>
    </row>
    <row r="49" spans="1:11" x14ac:dyDescent="0.35">
      <c r="A49" s="7" t="s">
        <v>19</v>
      </c>
      <c r="B49" s="7" t="s">
        <v>8</v>
      </c>
      <c r="C49" s="6" t="s">
        <v>12</v>
      </c>
      <c r="D49" s="7" t="s">
        <v>6</v>
      </c>
      <c r="E49" s="7" t="s">
        <v>10</v>
      </c>
      <c r="F49" s="2">
        <v>9.4849762465109464</v>
      </c>
      <c r="G49" s="2">
        <f t="shared" si="5"/>
        <v>1.76503287333277</v>
      </c>
      <c r="H49" s="18">
        <f t="shared" si="1"/>
        <v>0.55126452016882954</v>
      </c>
      <c r="I49" s="19">
        <f t="shared" si="2"/>
        <v>2.0962782370243264E-3</v>
      </c>
      <c r="J49" s="18">
        <f t="shared" si="3"/>
        <v>1.699685057046751</v>
      </c>
      <c r="K49" s="18">
        <f t="shared" si="4"/>
        <v>13.030918770691757</v>
      </c>
    </row>
    <row r="50" spans="1:11" x14ac:dyDescent="0.35">
      <c r="A50" s="7" t="s">
        <v>19</v>
      </c>
      <c r="B50" s="7" t="s">
        <v>8</v>
      </c>
      <c r="C50" s="6" t="s">
        <v>13</v>
      </c>
      <c r="D50" s="6" t="s">
        <v>8</v>
      </c>
      <c r="E50" s="7" t="s">
        <v>9</v>
      </c>
      <c r="F50" s="2">
        <v>0.6426329521750257</v>
      </c>
      <c r="G50" s="2">
        <f t="shared" si="5"/>
        <v>0.11958578035375127</v>
      </c>
      <c r="H50" s="18">
        <f t="shared" si="1"/>
        <v>8.1364188712214069</v>
      </c>
      <c r="I50" s="19">
        <f t="shared" si="2"/>
        <v>3.0940133426021796E-2</v>
      </c>
      <c r="J50" s="18">
        <f t="shared" si="3"/>
        <v>25.086594669747402</v>
      </c>
      <c r="K50" s="18">
        <f t="shared" si="4"/>
        <v>192.33055913473007</v>
      </c>
    </row>
    <row r="51" spans="1:11" x14ac:dyDescent="0.35">
      <c r="A51" s="7" t="s">
        <v>19</v>
      </c>
      <c r="B51" s="7" t="s">
        <v>8</v>
      </c>
      <c r="C51" s="6" t="s">
        <v>13</v>
      </c>
      <c r="D51" s="6" t="s">
        <v>8</v>
      </c>
      <c r="E51" s="7" t="s">
        <v>10</v>
      </c>
      <c r="F51" s="2">
        <v>0.12615007625801763</v>
      </c>
      <c r="G51" s="2">
        <f t="shared" si="5"/>
        <v>2.3474917151294097E-2</v>
      </c>
      <c r="H51" s="18">
        <f t="shared" si="1"/>
        <v>41.448495589104205</v>
      </c>
      <c r="I51" s="19">
        <f t="shared" si="2"/>
        <v>0.15761503975301702</v>
      </c>
      <c r="J51" s="18">
        <f t="shared" si="3"/>
        <v>127.7959781781219</v>
      </c>
      <c r="K51" s="18">
        <f t="shared" si="4"/>
        <v>979.76916603226789</v>
      </c>
    </row>
    <row r="52" spans="1:11" x14ac:dyDescent="0.35">
      <c r="A52" s="7" t="s">
        <v>19</v>
      </c>
      <c r="B52" s="7" t="s">
        <v>8</v>
      </c>
      <c r="C52" s="6" t="s">
        <v>13</v>
      </c>
      <c r="D52" s="7" t="s">
        <v>11</v>
      </c>
      <c r="E52" s="7" t="s">
        <v>9</v>
      </c>
      <c r="F52" s="2">
        <v>5.2893635294405952</v>
      </c>
      <c r="G52" s="2">
        <f t="shared" si="5"/>
        <v>0.98428296137318338</v>
      </c>
      <c r="H52" s="18">
        <f t="shared" si="1"/>
        <v>0.98853687220447006</v>
      </c>
      <c r="I52" s="19">
        <f t="shared" si="2"/>
        <v>3.75908163119891E-3</v>
      </c>
      <c r="J52" s="18">
        <f t="shared" si="3"/>
        <v>3.0479040252964138</v>
      </c>
      <c r="K52" s="18">
        <f t="shared" si="4"/>
        <v>23.367264193939171</v>
      </c>
    </row>
    <row r="53" spans="1:11" x14ac:dyDescent="0.35">
      <c r="A53" s="7" t="s">
        <v>19</v>
      </c>
      <c r="B53" s="7" t="s">
        <v>8</v>
      </c>
      <c r="C53" s="6" t="s">
        <v>13</v>
      </c>
      <c r="D53" s="7" t="s">
        <v>11</v>
      </c>
      <c r="E53" s="7" t="s">
        <v>10</v>
      </c>
      <c r="F53" s="2">
        <v>1.0383121661236834</v>
      </c>
      <c r="G53" s="2">
        <f t="shared" si="5"/>
        <v>0.19321662578372831</v>
      </c>
      <c r="H53" s="18">
        <f t="shared" si="1"/>
        <v>5.0357985295173338</v>
      </c>
      <c r="I53" s="19">
        <f t="shared" si="2"/>
        <v>1.9149490811114219E-2</v>
      </c>
      <c r="J53" s="18">
        <f t="shared" si="3"/>
        <v>15.526614171173691</v>
      </c>
      <c r="K53" s="18">
        <f t="shared" si="4"/>
        <v>119.03737531233163</v>
      </c>
    </row>
    <row r="54" spans="1:11" x14ac:dyDescent="0.35">
      <c r="A54" s="7" t="s">
        <v>19</v>
      </c>
      <c r="B54" s="7" t="s">
        <v>8</v>
      </c>
      <c r="C54" s="6" t="s">
        <v>13</v>
      </c>
      <c r="D54" s="7" t="s">
        <v>6</v>
      </c>
      <c r="E54" s="7" t="s">
        <v>9</v>
      </c>
      <c r="F54" s="2">
        <v>91.550479032934419</v>
      </c>
      <c r="G54" s="2">
        <f t="shared" si="5"/>
        <v>17.036374247319024</v>
      </c>
      <c r="H54" s="18">
        <f t="shared" si="1"/>
        <v>5.7113091428659994E-2</v>
      </c>
      <c r="I54" s="19">
        <f t="shared" si="2"/>
        <v>2.171823620617081E-4</v>
      </c>
      <c r="J54" s="18">
        <f t="shared" si="3"/>
        <v>0.17609380707706063</v>
      </c>
      <c r="K54" s="18">
        <f t="shared" si="4"/>
        <v>1.3500525209241314</v>
      </c>
    </row>
    <row r="55" spans="1:11" x14ac:dyDescent="0.35">
      <c r="A55" s="7" t="s">
        <v>19</v>
      </c>
      <c r="B55" s="7" t="s">
        <v>8</v>
      </c>
      <c r="C55" s="6" t="s">
        <v>13</v>
      </c>
      <c r="D55" s="7" t="s">
        <v>6</v>
      </c>
      <c r="E55" s="7" t="s">
        <v>10</v>
      </c>
      <c r="F55" s="2">
        <v>17.971533940757585</v>
      </c>
      <c r="G55" s="2">
        <f t="shared" si="5"/>
        <v>3.3442728126305119</v>
      </c>
      <c r="H55" s="18">
        <f t="shared" si="1"/>
        <v>0.29094516342243781</v>
      </c>
      <c r="I55" s="19">
        <f t="shared" si="2"/>
        <v>1.1063690695406166E-3</v>
      </c>
      <c r="J55" s="18">
        <f t="shared" si="3"/>
        <v>0.89705600233022964</v>
      </c>
      <c r="K55" s="18">
        <f t="shared" si="4"/>
        <v>6.877429351198427</v>
      </c>
    </row>
  </sheetData>
  <sheetProtection algorithmName="SHA-512" hashValue="HS6uJ9Z1DoQ2YLuj5bL7qD4G9zuSSrA6Lv26i6//akUL1sxMq0D3HduzKdb4oKb7ioTKoYWxTjusSyT5rtSMGQ==" saltValue="nVDRO0JdwIAcc7Rk9CJ9CA==" spinCount="100000" sheet="1" formatCells="0" formatColumns="0" formatRows="0"/>
  <autoFilter ref="A1:K55" xr:uid="{00000000-0009-0000-0000-00000D000000}"/>
  <conditionalFormatting sqref="K2">
    <cfRule type="cellIs" dxfId="98" priority="8" operator="lessThan">
      <formula>10</formula>
    </cfRule>
  </conditionalFormatting>
  <conditionalFormatting sqref="J2">
    <cfRule type="cellIs" dxfId="97" priority="7" operator="lessThan">
      <formula>100</formula>
    </cfRule>
  </conditionalFormatting>
  <conditionalFormatting sqref="K3:K55">
    <cfRule type="cellIs" dxfId="96" priority="5" operator="lessThan">
      <formula>10</formula>
    </cfRule>
  </conditionalFormatting>
  <conditionalFormatting sqref="J3:J55">
    <cfRule type="cellIs" dxfId="95" priority="4" operator="lessThan">
      <formula>100</formula>
    </cfRule>
  </conditionalFormatting>
  <conditionalFormatting sqref="H2:H55">
    <cfRule type="cellIs" dxfId="94" priority="3" operator="lessThan">
      <formula>10</formula>
    </cfRule>
  </conditionalFormatting>
  <conditionalFormatting sqref="I2">
    <cfRule type="cellIs" dxfId="93" priority="2" operator="lessThan">
      <formula>10</formula>
    </cfRule>
  </conditionalFormatting>
  <conditionalFormatting sqref="I3:I55">
    <cfRule type="cellIs" dxfId="92" priority="1" operator="lessThan">
      <formula>10</formula>
    </cfRule>
  </conditionalFormatting>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workbookViewId="0">
      <selection activeCell="H1" sqref="H1"/>
    </sheetView>
  </sheetViews>
  <sheetFormatPr defaultRowHeight="14.5" x14ac:dyDescent="0.35"/>
  <cols>
    <col min="1" max="1" width="20.1796875" bestFit="1" customWidth="1"/>
    <col min="2" max="2" width="15" bestFit="1" customWidth="1"/>
    <col min="3" max="3" width="11.1796875" bestFit="1" customWidth="1"/>
    <col min="4" max="4" width="15" bestFit="1" customWidth="1"/>
    <col min="5" max="5" width="9" bestFit="1" customWidth="1"/>
    <col min="8" max="8" width="17.26953125" customWidth="1"/>
    <col min="9" max="9" width="17.54296875" customWidth="1"/>
    <col min="10" max="10" width="19.453125" customWidth="1"/>
    <col min="11" max="11" width="19"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0.11398757014952927</v>
      </c>
      <c r="G2" s="2">
        <f t="shared" ref="G2:G19" si="0">F2*(24.45/131.39)</f>
        <v>2.121163018613282E-2</v>
      </c>
      <c r="H2" s="18">
        <f>0.973/G2</f>
        <v>45.871061840221138</v>
      </c>
      <c r="I2" s="19">
        <f>0.0037/G2</f>
        <v>0.17443260925880599</v>
      </c>
      <c r="J2" s="18">
        <f>3/G2</f>
        <v>141.43184534497783</v>
      </c>
      <c r="K2" s="18">
        <f>23/G2</f>
        <v>1084.3108143114966</v>
      </c>
    </row>
    <row r="3" spans="1:11" x14ac:dyDescent="0.35">
      <c r="A3" s="7" t="s">
        <v>19</v>
      </c>
      <c r="B3" s="5" t="s">
        <v>6</v>
      </c>
      <c r="C3" s="6" t="s">
        <v>14</v>
      </c>
      <c r="D3" s="6" t="s">
        <v>8</v>
      </c>
      <c r="E3" s="7" t="s">
        <v>10</v>
      </c>
      <c r="F3" s="2">
        <v>2.686945366777499E-2</v>
      </c>
      <c r="G3" s="2">
        <f t="shared" si="0"/>
        <v>5.0000619695342004E-3</v>
      </c>
      <c r="H3" s="18">
        <f t="shared" ref="H3:H19" si="1">0.973/G3</f>
        <v>194.59758817562084</v>
      </c>
      <c r="I3" s="19">
        <f t="shared" ref="I3:I19" si="2">0.0037/G3</f>
        <v>0.73999082862260757</v>
      </c>
      <c r="J3" s="18">
        <f t="shared" ref="J3:J19" si="3">3/G3</f>
        <v>599.99256374806021</v>
      </c>
      <c r="K3" s="18">
        <f t="shared" ref="K3:K19" si="4">23/G3</f>
        <v>4599.942988735128</v>
      </c>
    </row>
    <row r="4" spans="1:11" x14ac:dyDescent="0.35">
      <c r="A4" s="7" t="s">
        <v>19</v>
      </c>
      <c r="B4" s="5" t="s">
        <v>6</v>
      </c>
      <c r="C4" s="6" t="s">
        <v>14</v>
      </c>
      <c r="D4" s="7" t="s">
        <v>11</v>
      </c>
      <c r="E4" s="7" t="s">
        <v>9</v>
      </c>
      <c r="F4" s="2">
        <v>1.0258881313457635</v>
      </c>
      <c r="G4" s="2">
        <f t="shared" si="0"/>
        <v>0.19090467167519537</v>
      </c>
      <c r="H4" s="18">
        <f t="shared" si="1"/>
        <v>5.0967846489134603</v>
      </c>
      <c r="I4" s="19">
        <f t="shared" si="2"/>
        <v>1.9381401028756223E-2</v>
      </c>
      <c r="J4" s="18">
        <f t="shared" si="3"/>
        <v>15.714649482775314</v>
      </c>
      <c r="K4" s="18">
        <f t="shared" si="4"/>
        <v>120.47897936794408</v>
      </c>
    </row>
    <row r="5" spans="1:11" x14ac:dyDescent="0.35">
      <c r="A5" s="7" t="s">
        <v>19</v>
      </c>
      <c r="B5" s="5" t="s">
        <v>6</v>
      </c>
      <c r="C5" s="6" t="s">
        <v>14</v>
      </c>
      <c r="D5" s="7" t="s">
        <v>11</v>
      </c>
      <c r="E5" s="7" t="s">
        <v>10</v>
      </c>
      <c r="F5" s="2">
        <v>0.24182508300997491</v>
      </c>
      <c r="G5" s="2">
        <f t="shared" si="0"/>
        <v>4.5000557725807799E-2</v>
      </c>
      <c r="H5" s="18">
        <f t="shared" si="1"/>
        <v>21.621954241735651</v>
      </c>
      <c r="I5" s="19">
        <f t="shared" si="2"/>
        <v>8.2221203180289734E-2</v>
      </c>
      <c r="J5" s="18">
        <f t="shared" si="3"/>
        <v>66.665840416451132</v>
      </c>
      <c r="K5" s="18">
        <f t="shared" si="4"/>
        <v>511.10477652612536</v>
      </c>
    </row>
    <row r="6" spans="1:11" x14ac:dyDescent="0.35">
      <c r="A6" s="11" t="s">
        <v>15</v>
      </c>
      <c r="B6" s="9" t="s">
        <v>6</v>
      </c>
      <c r="C6" s="10" t="s">
        <v>14</v>
      </c>
      <c r="D6" s="11" t="s">
        <v>6</v>
      </c>
      <c r="E6" s="11" t="s">
        <v>9</v>
      </c>
      <c r="F6" s="12">
        <v>17.873250999446192</v>
      </c>
      <c r="G6" s="12">
        <f t="shared" si="0"/>
        <v>3.3259836131856262</v>
      </c>
      <c r="H6" s="20">
        <f t="shared" si="1"/>
        <v>0.29254503724630826</v>
      </c>
      <c r="I6" s="21">
        <f t="shared" si="2"/>
        <v>1.1124528651709565E-3</v>
      </c>
      <c r="J6" s="20">
        <f t="shared" si="3"/>
        <v>0.90198880959807282</v>
      </c>
      <c r="K6" s="20">
        <f t="shared" si="4"/>
        <v>6.9152475402518911</v>
      </c>
    </row>
    <row r="7" spans="1:11" x14ac:dyDescent="0.35">
      <c r="A7" s="11" t="s">
        <v>15</v>
      </c>
      <c r="B7" s="9" t="s">
        <v>6</v>
      </c>
      <c r="C7" s="10" t="s">
        <v>14</v>
      </c>
      <c r="D7" s="11" t="s">
        <v>6</v>
      </c>
      <c r="E7" s="11" t="s">
        <v>10</v>
      </c>
      <c r="F7" s="12">
        <v>4.2131303351071185</v>
      </c>
      <c r="G7" s="12">
        <f t="shared" si="0"/>
        <v>0.78400971682296261</v>
      </c>
      <c r="H7" s="20">
        <f t="shared" si="1"/>
        <v>1.2410560470383982</v>
      </c>
      <c r="I7" s="21">
        <f t="shared" si="2"/>
        <v>4.7193292641747936E-3</v>
      </c>
      <c r="J7" s="20">
        <f t="shared" si="3"/>
        <v>3.8264831871687512</v>
      </c>
      <c r="K7" s="20">
        <f t="shared" si="4"/>
        <v>29.33637110162709</v>
      </c>
    </row>
    <row r="8" spans="1:11" x14ac:dyDescent="0.35">
      <c r="A8" s="7" t="s">
        <v>19</v>
      </c>
      <c r="B8" s="5" t="s">
        <v>11</v>
      </c>
      <c r="C8" s="6" t="s">
        <v>14</v>
      </c>
      <c r="D8" s="6" t="s">
        <v>8</v>
      </c>
      <c r="E8" s="7" t="s">
        <v>9</v>
      </c>
      <c r="F8" s="2">
        <v>0.29752042025592118</v>
      </c>
      <c r="G8" s="2">
        <f t="shared" si="0"/>
        <v>5.5364748270471678E-2</v>
      </c>
      <c r="H8" s="18">
        <f t="shared" si="1"/>
        <v>17.574359685456049</v>
      </c>
      <c r="I8" s="19">
        <f t="shared" si="2"/>
        <v>6.6829528094745516E-2</v>
      </c>
      <c r="J8" s="18">
        <f t="shared" si="3"/>
        <v>54.186103860604469</v>
      </c>
      <c r="K8" s="18">
        <f t="shared" si="4"/>
        <v>415.42679626463428</v>
      </c>
    </row>
    <row r="9" spans="1:11" x14ac:dyDescent="0.35">
      <c r="A9" s="7" t="s">
        <v>19</v>
      </c>
      <c r="B9" s="5" t="s">
        <v>11</v>
      </c>
      <c r="C9" s="6" t="s">
        <v>14</v>
      </c>
      <c r="D9" s="6" t="s">
        <v>8</v>
      </c>
      <c r="E9" s="7" t="s">
        <v>10</v>
      </c>
      <c r="F9" s="2">
        <v>5.4130871363514244E-2</v>
      </c>
      <c r="G9" s="2">
        <f t="shared" si="0"/>
        <v>1.0073063435862116E-2</v>
      </c>
      <c r="H9" s="18">
        <f t="shared" si="1"/>
        <v>96.594249226697599</v>
      </c>
      <c r="I9" s="19">
        <f t="shared" si="2"/>
        <v>0.36731626119093641</v>
      </c>
      <c r="J9" s="18">
        <f t="shared" si="3"/>
        <v>297.82399556021869</v>
      </c>
      <c r="K9" s="18">
        <f t="shared" si="4"/>
        <v>2283.3172992950099</v>
      </c>
    </row>
    <row r="10" spans="1:11" x14ac:dyDescent="0.35">
      <c r="A10" s="11" t="s">
        <v>16</v>
      </c>
      <c r="B10" s="9" t="s">
        <v>11</v>
      </c>
      <c r="C10" s="10" t="s">
        <v>14</v>
      </c>
      <c r="D10" s="11" t="s">
        <v>11</v>
      </c>
      <c r="E10" s="11" t="s">
        <v>9</v>
      </c>
      <c r="F10" s="12">
        <v>2.6776837823032906</v>
      </c>
      <c r="G10" s="12">
        <f t="shared" si="0"/>
        <v>0.49828273443424509</v>
      </c>
      <c r="H10" s="20">
        <f t="shared" si="1"/>
        <v>1.9527066317173389</v>
      </c>
      <c r="I10" s="21">
        <f t="shared" si="2"/>
        <v>7.4255031216383912E-3</v>
      </c>
      <c r="J10" s="20">
        <f t="shared" si="3"/>
        <v>6.0206782067338303</v>
      </c>
      <c r="K10" s="20">
        <f t="shared" si="4"/>
        <v>46.1585329182927</v>
      </c>
    </row>
    <row r="11" spans="1:11" x14ac:dyDescent="0.35">
      <c r="A11" s="11" t="s">
        <v>16</v>
      </c>
      <c r="B11" s="9" t="s">
        <v>11</v>
      </c>
      <c r="C11" s="10" t="s">
        <v>14</v>
      </c>
      <c r="D11" s="11" t="s">
        <v>11</v>
      </c>
      <c r="E11" s="11" t="s">
        <v>10</v>
      </c>
      <c r="F11" s="12">
        <v>0.48717784227162819</v>
      </c>
      <c r="G11" s="12">
        <f t="shared" si="0"/>
        <v>9.0657570922759043E-2</v>
      </c>
      <c r="H11" s="20">
        <f t="shared" si="1"/>
        <v>10.732694358521954</v>
      </c>
      <c r="I11" s="21">
        <f t="shared" si="2"/>
        <v>4.0812917910104045E-2</v>
      </c>
      <c r="J11" s="20">
        <f t="shared" si="3"/>
        <v>33.09155506224652</v>
      </c>
      <c r="K11" s="20">
        <f t="shared" si="4"/>
        <v>253.70192214388999</v>
      </c>
    </row>
    <row r="12" spans="1:11" x14ac:dyDescent="0.35">
      <c r="A12" s="7" t="s">
        <v>19</v>
      </c>
      <c r="B12" s="5" t="s">
        <v>11</v>
      </c>
      <c r="C12" s="6" t="s">
        <v>14</v>
      </c>
      <c r="D12" s="7" t="s">
        <v>6</v>
      </c>
      <c r="E12" s="7" t="s">
        <v>9</v>
      </c>
      <c r="F12" s="2">
        <v>46.651201896128441</v>
      </c>
      <c r="G12" s="2">
        <f t="shared" si="0"/>
        <v>8.6811925288099587</v>
      </c>
      <c r="H12" s="18">
        <f t="shared" si="1"/>
        <v>0.11208137554500032</v>
      </c>
      <c r="I12" s="19">
        <f t="shared" si="2"/>
        <v>4.2620872509404028E-4</v>
      </c>
      <c r="J12" s="18">
        <f t="shared" si="3"/>
        <v>0.34557464196814075</v>
      </c>
      <c r="K12" s="18">
        <f t="shared" si="4"/>
        <v>2.6494055884224124</v>
      </c>
    </row>
    <row r="13" spans="1:11" x14ac:dyDescent="0.35">
      <c r="A13" s="7" t="s">
        <v>19</v>
      </c>
      <c r="B13" s="5" t="s">
        <v>11</v>
      </c>
      <c r="C13" s="6" t="s">
        <v>14</v>
      </c>
      <c r="D13" s="7" t="s">
        <v>6</v>
      </c>
      <c r="E13" s="7" t="s">
        <v>10</v>
      </c>
      <c r="F13" s="2">
        <v>8.4877206297990337</v>
      </c>
      <c r="G13" s="2">
        <f t="shared" si="0"/>
        <v>1.5794563467431797</v>
      </c>
      <c r="H13" s="18">
        <f t="shared" si="1"/>
        <v>0.61603475272128572</v>
      </c>
      <c r="I13" s="19">
        <f t="shared" si="2"/>
        <v>2.3425781963707678E-3</v>
      </c>
      <c r="J13" s="18">
        <f t="shared" si="3"/>
        <v>1.8993877267871091</v>
      </c>
      <c r="K13" s="18">
        <f t="shared" si="4"/>
        <v>14.561972572034502</v>
      </c>
    </row>
    <row r="14" spans="1:11" x14ac:dyDescent="0.35">
      <c r="A14" s="11" t="s">
        <v>17</v>
      </c>
      <c r="B14" s="9" t="s">
        <v>8</v>
      </c>
      <c r="C14" s="10" t="s">
        <v>14</v>
      </c>
      <c r="D14" s="10" t="s">
        <v>8</v>
      </c>
      <c r="E14" s="11" t="s">
        <v>9</v>
      </c>
      <c r="F14" s="12">
        <v>0.1202102708104732</v>
      </c>
      <c r="G14" s="12">
        <f t="shared" si="0"/>
        <v>2.2369595260796637E-2</v>
      </c>
      <c r="H14" s="20">
        <f t="shared" si="1"/>
        <v>43.496540221503722</v>
      </c>
      <c r="I14" s="21">
        <f t="shared" si="2"/>
        <v>0.16540308203449516</v>
      </c>
      <c r="J14" s="20">
        <f t="shared" si="3"/>
        <v>134.11060705499605</v>
      </c>
      <c r="K14" s="20">
        <f t="shared" si="4"/>
        <v>1028.1813207549699</v>
      </c>
    </row>
    <row r="15" spans="1:11" x14ac:dyDescent="0.35">
      <c r="A15" s="11" t="s">
        <v>17</v>
      </c>
      <c r="B15" s="9" t="s">
        <v>8</v>
      </c>
      <c r="C15" s="10" t="s">
        <v>14</v>
      </c>
      <c r="D15" s="10" t="s">
        <v>8</v>
      </c>
      <c r="E15" s="11" t="s">
        <v>10</v>
      </c>
      <c r="F15" s="12">
        <v>2.1871059136773435E-2</v>
      </c>
      <c r="G15" s="12">
        <f t="shared" si="0"/>
        <v>4.0699246205503506E-3</v>
      </c>
      <c r="H15" s="20">
        <f t="shared" si="1"/>
        <v>239.0707668360765</v>
      </c>
      <c r="I15" s="21">
        <f t="shared" si="2"/>
        <v>0.90910774644756742</v>
      </c>
      <c r="J15" s="20">
        <f t="shared" si="3"/>
        <v>737.11438901154111</v>
      </c>
      <c r="K15" s="20">
        <f t="shared" si="4"/>
        <v>5651.2103157551483</v>
      </c>
    </row>
    <row r="16" spans="1:11" x14ac:dyDescent="0.35">
      <c r="A16" s="7" t="s">
        <v>19</v>
      </c>
      <c r="B16" s="5" t="s">
        <v>8</v>
      </c>
      <c r="C16" s="6" t="s">
        <v>14</v>
      </c>
      <c r="D16" s="7" t="s">
        <v>11</v>
      </c>
      <c r="E16" s="7" t="s">
        <v>9</v>
      </c>
      <c r="F16" s="2">
        <v>1.0818924372942589</v>
      </c>
      <c r="G16" s="2">
        <f t="shared" si="0"/>
        <v>0.20132635734716975</v>
      </c>
      <c r="H16" s="18">
        <f t="shared" si="1"/>
        <v>4.8329489135004131</v>
      </c>
      <c r="I16" s="19">
        <f t="shared" si="2"/>
        <v>1.8378120226055016E-2</v>
      </c>
      <c r="J16" s="18">
        <f t="shared" si="3"/>
        <v>14.901178561666228</v>
      </c>
      <c r="K16" s="18">
        <f t="shared" si="4"/>
        <v>114.24236897277441</v>
      </c>
    </row>
    <row r="17" spans="1:11" x14ac:dyDescent="0.35">
      <c r="A17" s="7" t="s">
        <v>19</v>
      </c>
      <c r="B17" s="5" t="s">
        <v>8</v>
      </c>
      <c r="C17" s="6" t="s">
        <v>14</v>
      </c>
      <c r="D17" s="7" t="s">
        <v>11</v>
      </c>
      <c r="E17" s="7" t="s">
        <v>10</v>
      </c>
      <c r="F17" s="2">
        <v>0.1968395322309609</v>
      </c>
      <c r="G17" s="2">
        <f t="shared" si="0"/>
        <v>3.6629321584953148E-2</v>
      </c>
      <c r="H17" s="18">
        <f t="shared" si="1"/>
        <v>26.563418537341839</v>
      </c>
      <c r="I17" s="19">
        <f t="shared" si="2"/>
        <v>0.10101197182750751</v>
      </c>
      <c r="J17" s="18">
        <f t="shared" si="3"/>
        <v>81.901598779060137</v>
      </c>
      <c r="K17" s="18">
        <f t="shared" si="4"/>
        <v>627.9122573061278</v>
      </c>
    </row>
    <row r="18" spans="1:11" x14ac:dyDescent="0.35">
      <c r="A18" s="7" t="s">
        <v>19</v>
      </c>
      <c r="B18" s="5" t="s">
        <v>8</v>
      </c>
      <c r="C18" s="6" t="s">
        <v>14</v>
      </c>
      <c r="D18" s="7" t="s">
        <v>6</v>
      </c>
      <c r="E18" s="7" t="s">
        <v>9</v>
      </c>
      <c r="F18" s="2">
        <v>18.8489704630822</v>
      </c>
      <c r="G18" s="2">
        <f t="shared" si="0"/>
        <v>3.5075525368929128</v>
      </c>
      <c r="H18" s="18">
        <f t="shared" si="1"/>
        <v>0.27740140447387579</v>
      </c>
      <c r="I18" s="19">
        <f t="shared" si="2"/>
        <v>1.0548665946077498E-3</v>
      </c>
      <c r="J18" s="18">
        <f t="shared" si="3"/>
        <v>0.85529723887114839</v>
      </c>
      <c r="K18" s="18">
        <f t="shared" si="4"/>
        <v>6.5572788313454708</v>
      </c>
    </row>
    <row r="19" spans="1:11" x14ac:dyDescent="0.35">
      <c r="A19" s="7" t="s">
        <v>19</v>
      </c>
      <c r="B19" s="5" t="s">
        <v>8</v>
      </c>
      <c r="C19" s="6" t="s">
        <v>14</v>
      </c>
      <c r="D19" s="7" t="s">
        <v>6</v>
      </c>
      <c r="E19" s="7" t="s">
        <v>10</v>
      </c>
      <c r="F19" s="2">
        <v>3.4293820726460744</v>
      </c>
      <c r="G19" s="2">
        <f t="shared" si="0"/>
        <v>0.63816418050229495</v>
      </c>
      <c r="H19" s="18">
        <f t="shared" si="1"/>
        <v>1.5246860129851818</v>
      </c>
      <c r="I19" s="19">
        <f t="shared" si="2"/>
        <v>5.7978810360176493E-3</v>
      </c>
      <c r="J19" s="18">
        <f t="shared" si="3"/>
        <v>4.7009846237980941</v>
      </c>
      <c r="K19" s="18">
        <f t="shared" si="4"/>
        <v>36.040882115785386</v>
      </c>
    </row>
  </sheetData>
  <sheetProtection algorithmName="SHA-512" hashValue="TZ+x3Bcrh5M/leK4mMD0MXqXNaCiBpWioS+aoUiKglwafvGjlqImQuCf6mM+lC1GnecFZfcdfW6H2lTLRctZUA==" saltValue="PgpyZLV3jv6A5tlvcJzfhw==" spinCount="100000" sheet="1" formatCells="0" formatColumns="0" formatRows="0"/>
  <conditionalFormatting sqref="K2">
    <cfRule type="cellIs" dxfId="91" priority="8" operator="lessThan">
      <formula>10</formula>
    </cfRule>
  </conditionalFormatting>
  <conditionalFormatting sqref="J2">
    <cfRule type="cellIs" dxfId="90" priority="7" operator="lessThan">
      <formula>100</formula>
    </cfRule>
  </conditionalFormatting>
  <conditionalFormatting sqref="K3:K19">
    <cfRule type="cellIs" dxfId="89" priority="5" operator="lessThan">
      <formula>10</formula>
    </cfRule>
  </conditionalFormatting>
  <conditionalFormatting sqref="J3:J19">
    <cfRule type="cellIs" dxfId="88" priority="4" operator="lessThan">
      <formula>100</formula>
    </cfRule>
  </conditionalFormatting>
  <conditionalFormatting sqref="H2:H19">
    <cfRule type="cellIs" dxfId="87" priority="3" operator="lessThan">
      <formula>10</formula>
    </cfRule>
  </conditionalFormatting>
  <conditionalFormatting sqref="I2">
    <cfRule type="cellIs" dxfId="86" priority="2" operator="lessThan">
      <formula>10</formula>
    </cfRule>
  </conditionalFormatting>
  <conditionalFormatting sqref="I3:I19">
    <cfRule type="cellIs" dxfId="85" priority="1" operator="lessThan">
      <formula>10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5"/>
  <sheetViews>
    <sheetView workbookViewId="0">
      <selection activeCell="H1" sqref="H1"/>
    </sheetView>
  </sheetViews>
  <sheetFormatPr defaultRowHeight="14.5" x14ac:dyDescent="0.35"/>
  <cols>
    <col min="1" max="1" width="20.1796875" bestFit="1" customWidth="1"/>
    <col min="2" max="2" width="15" bestFit="1" customWidth="1"/>
    <col min="3" max="3" width="7.54296875" bestFit="1" customWidth="1"/>
    <col min="4" max="4" width="15" bestFit="1" customWidth="1"/>
    <col min="5" max="5" width="9" bestFit="1" customWidth="1"/>
    <col min="8" max="8" width="17.453125" customWidth="1"/>
    <col min="9" max="9" width="18.26953125" customWidth="1"/>
    <col min="10" max="10" width="20.1796875" customWidth="1"/>
    <col min="11" max="11" width="17.4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6" t="s">
        <v>6</v>
      </c>
      <c r="C2" s="6" t="s">
        <v>7</v>
      </c>
      <c r="D2" s="6" t="s">
        <v>8</v>
      </c>
      <c r="E2" s="7" t="s">
        <v>9</v>
      </c>
      <c r="F2" s="2">
        <v>0.3057071381140764</v>
      </c>
      <c r="G2" s="2">
        <f t="shared" ref="G2:G33" si="0">F2*(24.45/131.39)</f>
        <v>5.6888191847851197E-2</v>
      </c>
      <c r="H2" s="18">
        <f>0.973/G2</f>
        <v>17.103725191377347</v>
      </c>
      <c r="I2" s="19">
        <f>0.0037/G2</f>
        <v>6.50398594122263E-2</v>
      </c>
      <c r="J2" s="18">
        <f>3/G2</f>
        <v>52.73502114504835</v>
      </c>
      <c r="K2" s="18">
        <f>23/G2</f>
        <v>404.30182877870402</v>
      </c>
    </row>
    <row r="3" spans="1:11" x14ac:dyDescent="0.35">
      <c r="A3" s="7" t="s">
        <v>19</v>
      </c>
      <c r="B3" s="6" t="s">
        <v>6</v>
      </c>
      <c r="C3" s="6" t="s">
        <v>7</v>
      </c>
      <c r="D3" s="6" t="s">
        <v>8</v>
      </c>
      <c r="E3" s="7" t="s">
        <v>10</v>
      </c>
      <c r="F3" s="2">
        <v>9.800010020033352E-2</v>
      </c>
      <c r="G3" s="2">
        <f t="shared" si="0"/>
        <v>1.8236566328473664E-2</v>
      </c>
      <c r="H3" s="18">
        <f t="shared" ref="H3:H55" si="1">0.973/G3</f>
        <v>53.354342175742062</v>
      </c>
      <c r="I3" s="19">
        <f t="shared" ref="I3:I55" si="2">0.0037/G3</f>
        <v>0.20288907096633674</v>
      </c>
      <c r="J3" s="18">
        <f t="shared" ref="J3:J55" si="3">3/G3</f>
        <v>164.50465213486763</v>
      </c>
      <c r="K3" s="18">
        <f t="shared" ref="K3:K55" si="4">23/G3</f>
        <v>1261.202333033985</v>
      </c>
    </row>
    <row r="4" spans="1:11" x14ac:dyDescent="0.35">
      <c r="A4" s="7" t="s">
        <v>19</v>
      </c>
      <c r="B4" s="6" t="s">
        <v>6</v>
      </c>
      <c r="C4" s="6" t="s">
        <v>7</v>
      </c>
      <c r="D4" s="7" t="s">
        <v>11</v>
      </c>
      <c r="E4" s="7" t="s">
        <v>9</v>
      </c>
      <c r="F4" s="2">
        <v>2.5162049060158593</v>
      </c>
      <c r="G4" s="2">
        <f t="shared" si="0"/>
        <v>0.46823357905539059</v>
      </c>
      <c r="H4" s="18">
        <f t="shared" si="1"/>
        <v>2.0780226868028553</v>
      </c>
      <c r="I4" s="19">
        <f t="shared" si="2"/>
        <v>7.9020389940088042E-3</v>
      </c>
      <c r="J4" s="18">
        <f t="shared" si="3"/>
        <v>6.4070586437909212</v>
      </c>
      <c r="K4" s="18">
        <f t="shared" si="4"/>
        <v>49.120782935730396</v>
      </c>
    </row>
    <row r="5" spans="1:11" x14ac:dyDescent="0.35">
      <c r="A5" s="7" t="s">
        <v>19</v>
      </c>
      <c r="B5" s="6" t="s">
        <v>6</v>
      </c>
      <c r="C5" s="6" t="s">
        <v>7</v>
      </c>
      <c r="D5" s="7" t="s">
        <v>11</v>
      </c>
      <c r="E5" s="7" t="s">
        <v>10</v>
      </c>
      <c r="F5" s="2">
        <v>0.80661620934120659</v>
      </c>
      <c r="G5" s="2">
        <f t="shared" si="0"/>
        <v>0.15010096901128323</v>
      </c>
      <c r="H5" s="18">
        <f t="shared" si="1"/>
        <v>6.4823032549966992</v>
      </c>
      <c r="I5" s="19">
        <f t="shared" si="2"/>
        <v>2.4650074042639043E-2</v>
      </c>
      <c r="J5" s="18">
        <f t="shared" si="3"/>
        <v>19.986546521058685</v>
      </c>
      <c r="K5" s="18">
        <f t="shared" si="4"/>
        <v>153.23018999478325</v>
      </c>
    </row>
    <row r="6" spans="1:11" x14ac:dyDescent="0.35">
      <c r="A6" s="7" t="s">
        <v>19</v>
      </c>
      <c r="B6" s="6" t="s">
        <v>6</v>
      </c>
      <c r="C6" s="6" t="s">
        <v>7</v>
      </c>
      <c r="D6" s="7" t="s">
        <v>6</v>
      </c>
      <c r="E6" s="7" t="s">
        <v>9</v>
      </c>
      <c r="F6" s="2">
        <v>43.551509214405336</v>
      </c>
      <c r="G6" s="2">
        <f t="shared" si="0"/>
        <v>8.1043793309400307</v>
      </c>
      <c r="H6" s="18">
        <f t="shared" si="1"/>
        <v>0.12005854615977622</v>
      </c>
      <c r="I6" s="19">
        <f t="shared" si="2"/>
        <v>4.5654328961065984E-4</v>
      </c>
      <c r="J6" s="18">
        <f t="shared" si="3"/>
        <v>0.37017023481945394</v>
      </c>
      <c r="K6" s="18">
        <f t="shared" si="4"/>
        <v>2.8379718002824799</v>
      </c>
    </row>
    <row r="7" spans="1:11" x14ac:dyDescent="0.35">
      <c r="A7" s="7" t="s">
        <v>19</v>
      </c>
      <c r="B7" s="6" t="s">
        <v>6</v>
      </c>
      <c r="C7" s="6" t="s">
        <v>7</v>
      </c>
      <c r="D7" s="7" t="s">
        <v>6</v>
      </c>
      <c r="E7" s="7" t="s">
        <v>10</v>
      </c>
      <c r="F7" s="2">
        <v>13.961245043924436</v>
      </c>
      <c r="G7" s="2">
        <f t="shared" si="0"/>
        <v>2.5980092954102481</v>
      </c>
      <c r="H7" s="18">
        <f t="shared" si="1"/>
        <v>0.37451752067205551</v>
      </c>
      <c r="I7" s="19">
        <f t="shared" si="2"/>
        <v>1.4241673447961001E-3</v>
      </c>
      <c r="J7" s="18">
        <f t="shared" si="3"/>
        <v>1.1547302795644054</v>
      </c>
      <c r="K7" s="18">
        <f t="shared" si="4"/>
        <v>8.8529321433271093</v>
      </c>
    </row>
    <row r="8" spans="1:11" x14ac:dyDescent="0.35">
      <c r="A8" s="7" t="s">
        <v>19</v>
      </c>
      <c r="B8" s="6" t="s">
        <v>6</v>
      </c>
      <c r="C8" s="6" t="s">
        <v>12</v>
      </c>
      <c r="D8" s="6" t="s">
        <v>8</v>
      </c>
      <c r="E8" s="7" t="s">
        <v>9</v>
      </c>
      <c r="F8" s="2">
        <v>0.37625493921732478</v>
      </c>
      <c r="G8" s="2">
        <f t="shared" si="0"/>
        <v>7.0016236120432243E-2</v>
      </c>
      <c r="H8" s="18">
        <f t="shared" si="1"/>
        <v>13.896776717994095</v>
      </c>
      <c r="I8" s="19">
        <f t="shared" si="2"/>
        <v>5.2844885772433868E-2</v>
      </c>
      <c r="J8" s="18">
        <f t="shared" si="3"/>
        <v>42.84720468035178</v>
      </c>
      <c r="K8" s="18">
        <f t="shared" si="4"/>
        <v>328.49523588269699</v>
      </c>
    </row>
    <row r="9" spans="1:11" x14ac:dyDescent="0.35">
      <c r="A9" s="7" t="s">
        <v>19</v>
      </c>
      <c r="B9" s="6" t="s">
        <v>6</v>
      </c>
      <c r="C9" s="6" t="s">
        <v>12</v>
      </c>
      <c r="D9" s="6" t="s">
        <v>8</v>
      </c>
      <c r="E9" s="7" t="s">
        <v>10</v>
      </c>
      <c r="F9" s="2">
        <v>0.12061550793887202</v>
      </c>
      <c r="G9" s="2">
        <f t="shared" si="0"/>
        <v>2.2445004711967587E-2</v>
      </c>
      <c r="H9" s="18">
        <f t="shared" si="1"/>
        <v>43.350403017790427</v>
      </c>
      <c r="I9" s="19">
        <f t="shared" si="2"/>
        <v>0.16484737016014858</v>
      </c>
      <c r="J9" s="18">
        <f t="shared" si="3"/>
        <v>133.66002985957994</v>
      </c>
      <c r="K9" s="18">
        <f t="shared" si="4"/>
        <v>1024.7268955901129</v>
      </c>
    </row>
    <row r="10" spans="1:11" x14ac:dyDescent="0.35">
      <c r="A10" s="7" t="s">
        <v>19</v>
      </c>
      <c r="B10" s="6" t="s">
        <v>6</v>
      </c>
      <c r="C10" s="6" t="s">
        <v>12</v>
      </c>
      <c r="D10" s="7" t="s">
        <v>11</v>
      </c>
      <c r="E10" s="7" t="s">
        <v>9</v>
      </c>
      <c r="F10" s="2">
        <v>3.0968675766349039</v>
      </c>
      <c r="G10" s="2">
        <f t="shared" si="0"/>
        <v>0.57628748191432688</v>
      </c>
      <c r="H10" s="18">
        <f t="shared" si="1"/>
        <v>1.68839343302732</v>
      </c>
      <c r="I10" s="19">
        <f t="shared" si="2"/>
        <v>6.4204066826321531E-3</v>
      </c>
      <c r="J10" s="18">
        <f t="shared" si="3"/>
        <v>5.2057351480801239</v>
      </c>
      <c r="K10" s="18">
        <f t="shared" si="4"/>
        <v>39.910636135280946</v>
      </c>
    </row>
    <row r="11" spans="1:11" x14ac:dyDescent="0.35">
      <c r="A11" s="7" t="s">
        <v>19</v>
      </c>
      <c r="B11" s="6" t="s">
        <v>6</v>
      </c>
      <c r="C11" s="6" t="s">
        <v>12</v>
      </c>
      <c r="D11" s="7" t="s">
        <v>11</v>
      </c>
      <c r="E11" s="7" t="s">
        <v>10</v>
      </c>
      <c r="F11" s="2">
        <v>0.99275841149686972</v>
      </c>
      <c r="G11" s="2">
        <f t="shared" si="0"/>
        <v>0.18473965416773322</v>
      </c>
      <c r="H11" s="18">
        <f t="shared" si="1"/>
        <v>5.2668713946848182</v>
      </c>
      <c r="I11" s="19">
        <f t="shared" si="2"/>
        <v>2.0028185159644222E-2</v>
      </c>
      <c r="J11" s="18">
        <f t="shared" si="3"/>
        <v>16.239069048360179</v>
      </c>
      <c r="K11" s="18">
        <f t="shared" si="4"/>
        <v>124.49952937076137</v>
      </c>
    </row>
    <row r="12" spans="1:11" x14ac:dyDescent="0.35">
      <c r="A12" s="7" t="s">
        <v>19</v>
      </c>
      <c r="B12" s="6" t="s">
        <v>6</v>
      </c>
      <c r="C12" s="6" t="s">
        <v>12</v>
      </c>
      <c r="D12" s="7" t="s">
        <v>6</v>
      </c>
      <c r="E12" s="7" t="s">
        <v>9</v>
      </c>
      <c r="F12" s="2">
        <v>53.601857494652727</v>
      </c>
      <c r="G12" s="2">
        <f t="shared" si="0"/>
        <v>9.9746207150031143</v>
      </c>
      <c r="H12" s="18">
        <f t="shared" si="1"/>
        <v>9.7547568754818181E-2</v>
      </c>
      <c r="I12" s="19">
        <f t="shared" si="2"/>
        <v>3.7094142280866114E-4</v>
      </c>
      <c r="J12" s="18">
        <f t="shared" si="3"/>
        <v>0.30076331579080634</v>
      </c>
      <c r="K12" s="18">
        <f t="shared" si="4"/>
        <v>2.305852087729515</v>
      </c>
    </row>
    <row r="13" spans="1:11" x14ac:dyDescent="0.35">
      <c r="A13" s="7" t="s">
        <v>19</v>
      </c>
      <c r="B13" s="6" t="s">
        <v>6</v>
      </c>
      <c r="C13" s="6" t="s">
        <v>12</v>
      </c>
      <c r="D13" s="7" t="s">
        <v>6</v>
      </c>
      <c r="E13" s="7" t="s">
        <v>10</v>
      </c>
      <c r="F13" s="2">
        <v>17.183070823291612</v>
      </c>
      <c r="G13" s="2">
        <f t="shared" si="0"/>
        <v>3.1975499020433817</v>
      </c>
      <c r="H13" s="18">
        <f t="shared" si="1"/>
        <v>0.30429548554604513</v>
      </c>
      <c r="I13" s="19">
        <f t="shared" si="2"/>
        <v>1.1571359676468317E-3</v>
      </c>
      <c r="J13" s="18">
        <f t="shared" si="3"/>
        <v>0.93821835214607963</v>
      </c>
      <c r="K13" s="18">
        <f t="shared" si="4"/>
        <v>7.1930073664532772</v>
      </c>
    </row>
    <row r="14" spans="1:11" x14ac:dyDescent="0.35">
      <c r="A14" s="7" t="s">
        <v>19</v>
      </c>
      <c r="B14" s="6" t="s">
        <v>6</v>
      </c>
      <c r="C14" s="6" t="s">
        <v>13</v>
      </c>
      <c r="D14" s="6" t="s">
        <v>8</v>
      </c>
      <c r="E14" s="7" t="s">
        <v>9</v>
      </c>
      <c r="F14" s="2">
        <v>0.4468027403205731</v>
      </c>
      <c r="G14" s="2">
        <f t="shared" si="0"/>
        <v>8.3144280393013262E-2</v>
      </c>
      <c r="H14" s="18">
        <f t="shared" si="1"/>
        <v>11.702548815152925</v>
      </c>
      <c r="I14" s="19">
        <f t="shared" si="2"/>
        <v>4.4500956439944325E-2</v>
      </c>
      <c r="J14" s="18">
        <f t="shared" si="3"/>
        <v>36.081856572927826</v>
      </c>
      <c r="K14" s="18">
        <f t="shared" si="4"/>
        <v>276.62756705911335</v>
      </c>
    </row>
    <row r="15" spans="1:11" x14ac:dyDescent="0.35">
      <c r="A15" s="7" t="s">
        <v>19</v>
      </c>
      <c r="B15" s="6" t="s">
        <v>6</v>
      </c>
      <c r="C15" s="6" t="s">
        <v>13</v>
      </c>
      <c r="D15" s="6" t="s">
        <v>8</v>
      </c>
      <c r="E15" s="7" t="s">
        <v>10</v>
      </c>
      <c r="F15" s="2">
        <v>0.1432309156774105</v>
      </c>
      <c r="G15" s="2">
        <f t="shared" si="0"/>
        <v>2.6653443095461506E-2</v>
      </c>
      <c r="H15" s="18">
        <f t="shared" si="1"/>
        <v>36.505602541297208</v>
      </c>
      <c r="I15" s="19">
        <f t="shared" si="2"/>
        <v>0.13881883802959882</v>
      </c>
      <c r="J15" s="18">
        <f t="shared" si="3"/>
        <v>112.55581461859364</v>
      </c>
      <c r="K15" s="18">
        <f t="shared" si="4"/>
        <v>862.92791207588459</v>
      </c>
    </row>
    <row r="16" spans="1:11" x14ac:dyDescent="0.35">
      <c r="A16" s="7" t="s">
        <v>19</v>
      </c>
      <c r="B16" s="6" t="s">
        <v>6</v>
      </c>
      <c r="C16" s="6" t="s">
        <v>13</v>
      </c>
      <c r="D16" s="7" t="s">
        <v>11</v>
      </c>
      <c r="E16" s="7" t="s">
        <v>9</v>
      </c>
      <c r="F16" s="2">
        <v>3.6775302472539479</v>
      </c>
      <c r="G16" s="2">
        <f t="shared" si="0"/>
        <v>0.68434138477326312</v>
      </c>
      <c r="H16" s="18">
        <f t="shared" si="1"/>
        <v>1.4218049962335328</v>
      </c>
      <c r="I16" s="19">
        <f t="shared" si="2"/>
        <v>5.4066582590586556E-3</v>
      </c>
      <c r="J16" s="18">
        <f t="shared" si="3"/>
        <v>4.3837769668043149</v>
      </c>
      <c r="K16" s="18">
        <f t="shared" si="4"/>
        <v>33.608956745499746</v>
      </c>
    </row>
    <row r="17" spans="1:11" x14ac:dyDescent="0.35">
      <c r="A17" s="7" t="s">
        <v>19</v>
      </c>
      <c r="B17" s="6" t="s">
        <v>6</v>
      </c>
      <c r="C17" s="6" t="s">
        <v>13</v>
      </c>
      <c r="D17" s="7" t="s">
        <v>11</v>
      </c>
      <c r="E17" s="7" t="s">
        <v>10</v>
      </c>
      <c r="F17" s="2">
        <v>1.1789006136525326</v>
      </c>
      <c r="G17" s="2">
        <f t="shared" si="0"/>
        <v>0.21937833932418316</v>
      </c>
      <c r="H17" s="18">
        <f t="shared" si="1"/>
        <v>4.4352601218398471</v>
      </c>
      <c r="I17" s="19">
        <f t="shared" si="2"/>
        <v>1.6865840134437243E-2</v>
      </c>
      <c r="J17" s="18">
        <f t="shared" si="3"/>
        <v>13.675005514408573</v>
      </c>
      <c r="K17" s="18">
        <f t="shared" si="4"/>
        <v>104.84170894379906</v>
      </c>
    </row>
    <row r="18" spans="1:11" x14ac:dyDescent="0.35">
      <c r="A18" s="11" t="s">
        <v>15</v>
      </c>
      <c r="B18" s="10" t="s">
        <v>6</v>
      </c>
      <c r="C18" s="10" t="s">
        <v>13</v>
      </c>
      <c r="D18" s="11" t="s">
        <v>6</v>
      </c>
      <c r="E18" s="11" t="s">
        <v>9</v>
      </c>
      <c r="F18" s="12">
        <v>63.652205774900104</v>
      </c>
      <c r="G18" s="12">
        <f t="shared" si="0"/>
        <v>11.844862099066198</v>
      </c>
      <c r="H18" s="20">
        <f t="shared" si="1"/>
        <v>8.2145321056688994E-2</v>
      </c>
      <c r="I18" s="21">
        <f t="shared" si="2"/>
        <v>3.1237172447045149E-4</v>
      </c>
      <c r="J18" s="20">
        <f t="shared" si="3"/>
        <v>0.25327437119225799</v>
      </c>
      <c r="K18" s="20">
        <f t="shared" si="4"/>
        <v>1.9417701791406443</v>
      </c>
    </row>
    <row r="19" spans="1:11" x14ac:dyDescent="0.35">
      <c r="A19" s="11" t="s">
        <v>15</v>
      </c>
      <c r="B19" s="10" t="s">
        <v>6</v>
      </c>
      <c r="C19" s="10" t="s">
        <v>13</v>
      </c>
      <c r="D19" s="11" t="s">
        <v>6</v>
      </c>
      <c r="E19" s="11" t="s">
        <v>10</v>
      </c>
      <c r="F19" s="12">
        <v>20.404896602658788</v>
      </c>
      <c r="G19" s="12">
        <f t="shared" si="0"/>
        <v>3.7970905086765159</v>
      </c>
      <c r="H19" s="20">
        <f t="shared" si="1"/>
        <v>0.25624882993351172</v>
      </c>
      <c r="I19" s="21">
        <f t="shared" si="2"/>
        <v>9.7443028854470027E-4</v>
      </c>
      <c r="J19" s="20">
        <f t="shared" si="3"/>
        <v>0.79007861233354071</v>
      </c>
      <c r="K19" s="20">
        <f t="shared" si="4"/>
        <v>6.0572693612238124</v>
      </c>
    </row>
    <row r="20" spans="1:11" x14ac:dyDescent="0.35">
      <c r="A20" s="7" t="s">
        <v>19</v>
      </c>
      <c r="B20" s="7" t="s">
        <v>11</v>
      </c>
      <c r="C20" s="6" t="s">
        <v>7</v>
      </c>
      <c r="D20" s="6" t="s">
        <v>8</v>
      </c>
      <c r="E20" s="7" t="s">
        <v>9</v>
      </c>
      <c r="F20" s="2">
        <v>0.35207843835497665</v>
      </c>
      <c r="G20" s="2">
        <f t="shared" si="0"/>
        <v>6.5517298255416551E-2</v>
      </c>
      <c r="H20" s="18">
        <f t="shared" si="1"/>
        <v>14.851039739257846</v>
      </c>
      <c r="I20" s="19">
        <f t="shared" si="2"/>
        <v>5.6473635185255944E-2</v>
      </c>
      <c r="J20" s="18">
        <f t="shared" si="3"/>
        <v>45.789433933991305</v>
      </c>
      <c r="K20" s="18">
        <f t="shared" si="4"/>
        <v>351.05232682726665</v>
      </c>
    </row>
    <row r="21" spans="1:11" x14ac:dyDescent="0.35">
      <c r="A21" s="7" t="s">
        <v>19</v>
      </c>
      <c r="B21" s="7" t="s">
        <v>11</v>
      </c>
      <c r="C21" s="6" t="s">
        <v>7</v>
      </c>
      <c r="D21" s="6" t="s">
        <v>8</v>
      </c>
      <c r="E21" s="7" t="s">
        <v>10</v>
      </c>
      <c r="F21" s="2">
        <v>8.6512060357150602E-2</v>
      </c>
      <c r="G21" s="2">
        <f t="shared" si="0"/>
        <v>1.6098788916449749E-2</v>
      </c>
      <c r="H21" s="18">
        <f t="shared" si="1"/>
        <v>60.439329011003316</v>
      </c>
      <c r="I21" s="19">
        <f t="shared" si="2"/>
        <v>0.22983095307370224</v>
      </c>
      <c r="J21" s="18">
        <f t="shared" si="3"/>
        <v>186.34942141110992</v>
      </c>
      <c r="K21" s="18">
        <f t="shared" si="4"/>
        <v>1428.6788974851761</v>
      </c>
    </row>
    <row r="22" spans="1:11" x14ac:dyDescent="0.35">
      <c r="A22" s="7" t="s">
        <v>19</v>
      </c>
      <c r="B22" s="7" t="s">
        <v>11</v>
      </c>
      <c r="C22" s="6" t="s">
        <v>7</v>
      </c>
      <c r="D22" s="7" t="s">
        <v>11</v>
      </c>
      <c r="E22" s="7" t="s">
        <v>9</v>
      </c>
      <c r="F22" s="2">
        <v>2.8978763772294229</v>
      </c>
      <c r="G22" s="2">
        <f t="shared" si="0"/>
        <v>0.53925776256381308</v>
      </c>
      <c r="H22" s="18">
        <f t="shared" si="1"/>
        <v>1.8043319309378694</v>
      </c>
      <c r="I22" s="19">
        <f t="shared" si="2"/>
        <v>6.8612827795170783E-3</v>
      </c>
      <c r="J22" s="18">
        <f t="shared" si="3"/>
        <v>5.5632022536624959</v>
      </c>
      <c r="K22" s="18">
        <f t="shared" si="4"/>
        <v>42.651217278079137</v>
      </c>
    </row>
    <row r="23" spans="1:11" x14ac:dyDescent="0.35">
      <c r="A23" s="7" t="s">
        <v>19</v>
      </c>
      <c r="B23" s="7" t="s">
        <v>11</v>
      </c>
      <c r="C23" s="6" t="s">
        <v>7</v>
      </c>
      <c r="D23" s="7" t="s">
        <v>11</v>
      </c>
      <c r="E23" s="7" t="s">
        <v>10</v>
      </c>
      <c r="F23" s="2">
        <v>0.71206080447808562</v>
      </c>
      <c r="G23" s="2">
        <f t="shared" si="0"/>
        <v>0.13250541646616329</v>
      </c>
      <c r="H23" s="18">
        <f t="shared" si="1"/>
        <v>7.3430960480658252</v>
      </c>
      <c r="I23" s="19">
        <f t="shared" si="2"/>
        <v>2.7923386822038598E-2</v>
      </c>
      <c r="J23" s="18">
        <f t="shared" si="3"/>
        <v>22.640583909761023</v>
      </c>
      <c r="K23" s="18">
        <f t="shared" si="4"/>
        <v>173.57780997483451</v>
      </c>
    </row>
    <row r="24" spans="1:11" x14ac:dyDescent="0.35">
      <c r="A24" s="7" t="s">
        <v>19</v>
      </c>
      <c r="B24" s="7" t="s">
        <v>11</v>
      </c>
      <c r="C24" s="6" t="s">
        <v>7</v>
      </c>
      <c r="D24" s="7" t="s">
        <v>6</v>
      </c>
      <c r="E24" s="7" t="s">
        <v>9</v>
      </c>
      <c r="F24" s="2">
        <v>50.157635987185898</v>
      </c>
      <c r="G24" s="2">
        <f t="shared" si="0"/>
        <v>9.3336951053101096</v>
      </c>
      <c r="H24" s="18">
        <f t="shared" si="1"/>
        <v>0.10424595929284668</v>
      </c>
      <c r="I24" s="19">
        <f t="shared" si="2"/>
        <v>3.964132059440213E-4</v>
      </c>
      <c r="J24" s="18">
        <f t="shared" si="3"/>
        <v>0.32141611292758482</v>
      </c>
      <c r="K24" s="18">
        <f t="shared" si="4"/>
        <v>2.4641901991114836</v>
      </c>
    </row>
    <row r="25" spans="1:11" x14ac:dyDescent="0.35">
      <c r="A25" s="7" t="s">
        <v>19</v>
      </c>
      <c r="B25" s="7" t="s">
        <v>11</v>
      </c>
      <c r="C25" s="6" t="s">
        <v>7</v>
      </c>
      <c r="D25" s="7" t="s">
        <v>6</v>
      </c>
      <c r="E25" s="7" t="s">
        <v>10</v>
      </c>
      <c r="F25" s="2">
        <v>12.324641213957145</v>
      </c>
      <c r="G25" s="2">
        <f t="shared" si="0"/>
        <v>2.2934582364049945</v>
      </c>
      <c r="H25" s="18">
        <f t="shared" si="1"/>
        <v>0.42425014964527175</v>
      </c>
      <c r="I25" s="19">
        <f t="shared" si="2"/>
        <v>1.6132842278391631E-3</v>
      </c>
      <c r="J25" s="18">
        <f t="shared" si="3"/>
        <v>1.3080682928425647</v>
      </c>
      <c r="K25" s="18">
        <f t="shared" si="4"/>
        <v>10.028523578459662</v>
      </c>
    </row>
    <row r="26" spans="1:11" x14ac:dyDescent="0.35">
      <c r="A26" s="7" t="s">
        <v>19</v>
      </c>
      <c r="B26" s="7" t="s">
        <v>11</v>
      </c>
      <c r="C26" s="6" t="s">
        <v>12</v>
      </c>
      <c r="D26" s="6" t="s">
        <v>8</v>
      </c>
      <c r="E26" s="7" t="s">
        <v>9</v>
      </c>
      <c r="F26" s="2">
        <v>0.43332730874458664</v>
      </c>
      <c r="G26" s="2">
        <f t="shared" si="0"/>
        <v>8.0636674775897282E-2</v>
      </c>
      <c r="H26" s="18">
        <f t="shared" si="1"/>
        <v>12.066469788147002</v>
      </c>
      <c r="I26" s="19">
        <f t="shared" si="2"/>
        <v>4.5884828588020461E-2</v>
      </c>
      <c r="J26" s="18">
        <f t="shared" si="3"/>
        <v>37.203915071367938</v>
      </c>
      <c r="K26" s="18">
        <f t="shared" si="4"/>
        <v>285.23001554715421</v>
      </c>
    </row>
    <row r="27" spans="1:11" x14ac:dyDescent="0.35">
      <c r="A27" s="7" t="s">
        <v>19</v>
      </c>
      <c r="B27" s="7" t="s">
        <v>11</v>
      </c>
      <c r="C27" s="6" t="s">
        <v>12</v>
      </c>
      <c r="D27" s="6" t="s">
        <v>8</v>
      </c>
      <c r="E27" s="7" t="s">
        <v>10</v>
      </c>
      <c r="F27" s="2">
        <v>0.1064763819780315</v>
      </c>
      <c r="G27" s="2">
        <f t="shared" si="0"/>
        <v>1.9813894051015073E-2</v>
      </c>
      <c r="H27" s="18">
        <f t="shared" si="1"/>
        <v>49.106954821440205</v>
      </c>
      <c r="I27" s="19">
        <f t="shared" si="2"/>
        <v>0.1867376493723831</v>
      </c>
      <c r="J27" s="18">
        <f t="shared" si="3"/>
        <v>151.40890489652685</v>
      </c>
      <c r="K27" s="18">
        <f t="shared" si="4"/>
        <v>1160.8016042067059</v>
      </c>
    </row>
    <row r="28" spans="1:11" x14ac:dyDescent="0.35">
      <c r="A28" s="11" t="s">
        <v>16</v>
      </c>
      <c r="B28" s="11" t="s">
        <v>11</v>
      </c>
      <c r="C28" s="10" t="s">
        <v>12</v>
      </c>
      <c r="D28" s="11" t="s">
        <v>11</v>
      </c>
      <c r="E28" s="11" t="s">
        <v>9</v>
      </c>
      <c r="F28" s="12">
        <v>3.5666170796669823</v>
      </c>
      <c r="G28" s="12">
        <f t="shared" si="0"/>
        <v>0.66370186161700073</v>
      </c>
      <c r="H28" s="20">
        <f t="shared" si="1"/>
        <v>1.4660196938870189</v>
      </c>
      <c r="I28" s="21">
        <f t="shared" si="2"/>
        <v>5.5747922583576264E-3</v>
      </c>
      <c r="J28" s="20">
        <f t="shared" si="3"/>
        <v>4.5201018311007779</v>
      </c>
      <c r="K28" s="20">
        <f t="shared" si="4"/>
        <v>34.654114038439296</v>
      </c>
    </row>
    <row r="29" spans="1:11" x14ac:dyDescent="0.35">
      <c r="A29" s="11" t="s">
        <v>16</v>
      </c>
      <c r="B29" s="11" t="s">
        <v>11</v>
      </c>
      <c r="C29" s="10" t="s">
        <v>12</v>
      </c>
      <c r="D29" s="11" t="s">
        <v>11</v>
      </c>
      <c r="E29" s="11" t="s">
        <v>10</v>
      </c>
      <c r="F29" s="12">
        <v>0.87638252858841315</v>
      </c>
      <c r="G29" s="12">
        <f t="shared" si="0"/>
        <v>0.16308358949681637</v>
      </c>
      <c r="H29" s="20">
        <f t="shared" si="1"/>
        <v>5.9662655390534827</v>
      </c>
      <c r="I29" s="21">
        <f t="shared" si="2"/>
        <v>2.2687751792906358E-2</v>
      </c>
      <c r="J29" s="20">
        <f t="shared" si="3"/>
        <v>18.395474426680831</v>
      </c>
      <c r="K29" s="20">
        <f t="shared" si="4"/>
        <v>141.03197060455304</v>
      </c>
    </row>
    <row r="30" spans="1:11" x14ac:dyDescent="0.35">
      <c r="A30" s="7" t="s">
        <v>19</v>
      </c>
      <c r="B30" s="7" t="s">
        <v>11</v>
      </c>
      <c r="C30" s="6" t="s">
        <v>12</v>
      </c>
      <c r="D30" s="7" t="s">
        <v>6</v>
      </c>
      <c r="E30" s="7" t="s">
        <v>9</v>
      </c>
      <c r="F30" s="2">
        <v>61.732475061151881</v>
      </c>
      <c r="G30" s="2">
        <f t="shared" si="0"/>
        <v>11.48762474499706</v>
      </c>
      <c r="H30" s="18">
        <f t="shared" si="1"/>
        <v>8.4699841925437919E-2</v>
      </c>
      <c r="I30" s="19">
        <f t="shared" si="2"/>
        <v>3.2208572982951725E-4</v>
      </c>
      <c r="J30" s="18">
        <f t="shared" si="3"/>
        <v>0.26115059175366262</v>
      </c>
      <c r="K30" s="18">
        <f t="shared" si="4"/>
        <v>2.0021545367780802</v>
      </c>
    </row>
    <row r="31" spans="1:11" x14ac:dyDescent="0.35">
      <c r="A31" s="7" t="s">
        <v>19</v>
      </c>
      <c r="B31" s="7" t="s">
        <v>11</v>
      </c>
      <c r="C31" s="6" t="s">
        <v>12</v>
      </c>
      <c r="D31" s="7" t="s">
        <v>6</v>
      </c>
      <c r="E31" s="7" t="s">
        <v>10</v>
      </c>
      <c r="F31" s="2">
        <v>15.168789186408794</v>
      </c>
      <c r="G31" s="2">
        <f t="shared" si="0"/>
        <v>2.8227178294215318</v>
      </c>
      <c r="H31" s="18">
        <f t="shared" si="1"/>
        <v>0.34470324658678331</v>
      </c>
      <c r="I31" s="19">
        <f t="shared" si="2"/>
        <v>1.3107934351193199E-3</v>
      </c>
      <c r="J31" s="18">
        <f t="shared" si="3"/>
        <v>1.0628054879345836</v>
      </c>
      <c r="K31" s="18">
        <f t="shared" si="4"/>
        <v>8.1481754074984742</v>
      </c>
    </row>
    <row r="32" spans="1:11" x14ac:dyDescent="0.35">
      <c r="A32" s="7" t="s">
        <v>19</v>
      </c>
      <c r="B32" s="7" t="s">
        <v>11</v>
      </c>
      <c r="C32" s="6" t="s">
        <v>13</v>
      </c>
      <c r="D32" s="6" t="s">
        <v>8</v>
      </c>
      <c r="E32" s="7" t="s">
        <v>9</v>
      </c>
      <c r="F32" s="2">
        <v>0.51457617913419662</v>
      </c>
      <c r="G32" s="2">
        <f t="shared" si="0"/>
        <v>9.5756051296378028E-2</v>
      </c>
      <c r="H32" s="18">
        <f t="shared" si="1"/>
        <v>10.161237716334316</v>
      </c>
      <c r="I32" s="19">
        <f t="shared" si="2"/>
        <v>3.8639855653069863E-2</v>
      </c>
      <c r="J32" s="18">
        <f t="shared" si="3"/>
        <v>31.329612691678264</v>
      </c>
      <c r="K32" s="18">
        <f t="shared" si="4"/>
        <v>240.1936973028667</v>
      </c>
    </row>
    <row r="33" spans="1:11" x14ac:dyDescent="0.35">
      <c r="A33" s="7" t="s">
        <v>19</v>
      </c>
      <c r="B33" s="7" t="s">
        <v>11</v>
      </c>
      <c r="C33" s="6" t="s">
        <v>13</v>
      </c>
      <c r="D33" s="6" t="s">
        <v>8</v>
      </c>
      <c r="E33" s="7" t="s">
        <v>10</v>
      </c>
      <c r="F33" s="2">
        <v>0.12644070359891238</v>
      </c>
      <c r="G33" s="2">
        <f t="shared" si="0"/>
        <v>2.3528999185580393E-2</v>
      </c>
      <c r="H33" s="18">
        <f t="shared" si="1"/>
        <v>41.353225112791762</v>
      </c>
      <c r="I33" s="19">
        <f t="shared" si="2"/>
        <v>0.15725275736621738</v>
      </c>
      <c r="J33" s="18">
        <f t="shared" si="3"/>
        <v>127.50223570233842</v>
      </c>
      <c r="K33" s="18">
        <f t="shared" si="4"/>
        <v>977.51714038459454</v>
      </c>
    </row>
    <row r="34" spans="1:11" x14ac:dyDescent="0.35">
      <c r="A34" s="7" t="s">
        <v>19</v>
      </c>
      <c r="B34" s="7" t="s">
        <v>11</v>
      </c>
      <c r="C34" s="6" t="s">
        <v>13</v>
      </c>
      <c r="D34" s="7" t="s">
        <v>11</v>
      </c>
      <c r="E34" s="7" t="s">
        <v>9</v>
      </c>
      <c r="F34" s="2">
        <v>4.2353577821045407</v>
      </c>
      <c r="G34" s="2">
        <f t="shared" ref="G34:G55" si="5">F34*(24.45/131.39)</f>
        <v>0.78814596067018827</v>
      </c>
      <c r="H34" s="18">
        <f t="shared" si="1"/>
        <v>1.2345429001153845</v>
      </c>
      <c r="I34" s="19">
        <f t="shared" si="2"/>
        <v>4.6945619017748439E-3</v>
      </c>
      <c r="J34" s="18">
        <f t="shared" si="3"/>
        <v>3.8064015419796027</v>
      </c>
      <c r="K34" s="18">
        <f t="shared" si="4"/>
        <v>29.182411821843623</v>
      </c>
    </row>
    <row r="35" spans="1:11" x14ac:dyDescent="0.35">
      <c r="A35" s="7" t="s">
        <v>19</v>
      </c>
      <c r="B35" s="7" t="s">
        <v>11</v>
      </c>
      <c r="C35" s="6" t="s">
        <v>13</v>
      </c>
      <c r="D35" s="7" t="s">
        <v>11</v>
      </c>
      <c r="E35" s="7" t="s">
        <v>10</v>
      </c>
      <c r="F35" s="2">
        <v>1.0407042526987405</v>
      </c>
      <c r="G35" s="2">
        <f t="shared" si="5"/>
        <v>0.19366176252746942</v>
      </c>
      <c r="H35" s="18">
        <f t="shared" si="1"/>
        <v>5.024223611834512</v>
      </c>
      <c r="I35" s="19">
        <f t="shared" si="2"/>
        <v>1.910547519402641E-2</v>
      </c>
      <c r="J35" s="18">
        <f t="shared" si="3"/>
        <v>15.490925832994385</v>
      </c>
      <c r="K35" s="18">
        <f t="shared" si="4"/>
        <v>118.76376471962362</v>
      </c>
    </row>
    <row r="36" spans="1:11" x14ac:dyDescent="0.35">
      <c r="A36" s="7" t="s">
        <v>19</v>
      </c>
      <c r="B36" s="7" t="s">
        <v>11</v>
      </c>
      <c r="C36" s="6" t="s">
        <v>13</v>
      </c>
      <c r="D36" s="7" t="s">
        <v>6</v>
      </c>
      <c r="E36" s="7" t="s">
        <v>9</v>
      </c>
      <c r="F36" s="2">
        <v>73.307314135117849</v>
      </c>
      <c r="G36" s="2">
        <f t="shared" si="5"/>
        <v>13.641554384684007</v>
      </c>
      <c r="H36" s="18">
        <f t="shared" si="1"/>
        <v>7.1326182674052996E-2</v>
      </c>
      <c r="I36" s="19">
        <f t="shared" si="2"/>
        <v>2.7123008827748826E-4</v>
      </c>
      <c r="J36" s="18">
        <f t="shared" si="3"/>
        <v>0.21991628779255804</v>
      </c>
      <c r="K36" s="18">
        <f t="shared" si="4"/>
        <v>1.6860248730762784</v>
      </c>
    </row>
    <row r="37" spans="1:11" x14ac:dyDescent="0.35">
      <c r="A37" s="7" t="s">
        <v>19</v>
      </c>
      <c r="B37" s="7" t="s">
        <v>11</v>
      </c>
      <c r="C37" s="6" t="s">
        <v>13</v>
      </c>
      <c r="D37" s="7" t="s">
        <v>6</v>
      </c>
      <c r="E37" s="7" t="s">
        <v>10</v>
      </c>
      <c r="F37" s="2">
        <v>18.012937158860439</v>
      </c>
      <c r="G37" s="2">
        <f t="shared" si="5"/>
        <v>3.3519774224380678</v>
      </c>
      <c r="H37" s="18">
        <f t="shared" si="1"/>
        <v>0.29027641817834393</v>
      </c>
      <c r="I37" s="19">
        <f t="shared" si="2"/>
        <v>1.1038260506267962E-3</v>
      </c>
      <c r="J37" s="18">
        <f t="shared" si="3"/>
        <v>0.89499409510280759</v>
      </c>
      <c r="K37" s="18">
        <f t="shared" si="4"/>
        <v>6.861621395788192</v>
      </c>
    </row>
    <row r="38" spans="1:11" x14ac:dyDescent="0.35">
      <c r="A38" s="11" t="s">
        <v>17</v>
      </c>
      <c r="B38" s="11" t="s">
        <v>8</v>
      </c>
      <c r="C38" s="10" t="s">
        <v>7</v>
      </c>
      <c r="D38" s="10" t="s">
        <v>8</v>
      </c>
      <c r="E38" s="11" t="s">
        <v>9</v>
      </c>
      <c r="F38" s="12">
        <v>0.32066713227024818</v>
      </c>
      <c r="G38" s="12">
        <f t="shared" si="5"/>
        <v>5.967205559028517E-2</v>
      </c>
      <c r="H38" s="20">
        <f t="shared" si="1"/>
        <v>16.305789877270591</v>
      </c>
      <c r="I38" s="21">
        <f t="shared" si="2"/>
        <v>6.200557301737019E-2</v>
      </c>
      <c r="J38" s="20">
        <f t="shared" si="3"/>
        <v>50.274788933002853</v>
      </c>
      <c r="K38" s="20">
        <f t="shared" si="4"/>
        <v>385.44004848635524</v>
      </c>
    </row>
    <row r="39" spans="1:11" x14ac:dyDescent="0.35">
      <c r="A39" s="11" t="s">
        <v>17</v>
      </c>
      <c r="B39" s="11" t="s">
        <v>8</v>
      </c>
      <c r="C39" s="10" t="s">
        <v>7</v>
      </c>
      <c r="D39" s="10" t="s">
        <v>8</v>
      </c>
      <c r="E39" s="11" t="s">
        <v>10</v>
      </c>
      <c r="F39" s="12">
        <v>8.5568790465249858E-2</v>
      </c>
      <c r="G39" s="12">
        <f t="shared" si="5"/>
        <v>1.5923258443377421E-2</v>
      </c>
      <c r="H39" s="20">
        <f t="shared" si="1"/>
        <v>61.10558360023834</v>
      </c>
      <c r="I39" s="21">
        <f t="shared" si="2"/>
        <v>0.2323645008436607</v>
      </c>
      <c r="J39" s="20">
        <f t="shared" si="3"/>
        <v>188.40364933269785</v>
      </c>
      <c r="K39" s="20">
        <f t="shared" si="4"/>
        <v>1444.4279782173503</v>
      </c>
    </row>
    <row r="40" spans="1:11" x14ac:dyDescent="0.35">
      <c r="A40" s="7" t="s">
        <v>19</v>
      </c>
      <c r="B40" s="7" t="s">
        <v>8</v>
      </c>
      <c r="C40" s="6" t="s">
        <v>7</v>
      </c>
      <c r="D40" s="7" t="s">
        <v>11</v>
      </c>
      <c r="E40" s="7" t="s">
        <v>9</v>
      </c>
      <c r="F40" s="2">
        <v>2.6393371656089655</v>
      </c>
      <c r="G40" s="2">
        <f t="shared" si="5"/>
        <v>0.49114691908927022</v>
      </c>
      <c r="H40" s="18">
        <f t="shared" si="1"/>
        <v>1.9810772748085768</v>
      </c>
      <c r="I40" s="19">
        <f t="shared" si="2"/>
        <v>7.5333873759421731E-3</v>
      </c>
      <c r="J40" s="18">
        <f t="shared" si="3"/>
        <v>6.1081519264395991</v>
      </c>
      <c r="K40" s="18">
        <f t="shared" si="4"/>
        <v>46.829164769370266</v>
      </c>
    </row>
    <row r="41" spans="1:11" x14ac:dyDescent="0.35">
      <c r="A41" s="7" t="s">
        <v>19</v>
      </c>
      <c r="B41" s="7" t="s">
        <v>8</v>
      </c>
      <c r="C41" s="6" t="s">
        <v>7</v>
      </c>
      <c r="D41" s="7" t="s">
        <v>11</v>
      </c>
      <c r="E41" s="7" t="s">
        <v>10</v>
      </c>
      <c r="F41" s="2">
        <v>0.70429696767551797</v>
      </c>
      <c r="G41" s="2">
        <f t="shared" si="5"/>
        <v>0.13106066564933722</v>
      </c>
      <c r="H41" s="18">
        <f t="shared" si="1"/>
        <v>7.4240428673186774</v>
      </c>
      <c r="I41" s="19">
        <f t="shared" si="2"/>
        <v>2.8231201037080277E-2</v>
      </c>
      <c r="J41" s="18">
        <f t="shared" si="3"/>
        <v>22.890163003038062</v>
      </c>
      <c r="K41" s="18">
        <f t="shared" si="4"/>
        <v>175.49124968995847</v>
      </c>
    </row>
    <row r="42" spans="1:11" x14ac:dyDescent="0.35">
      <c r="A42" s="7" t="s">
        <v>19</v>
      </c>
      <c r="B42" s="7" t="s">
        <v>8</v>
      </c>
      <c r="C42" s="6" t="s">
        <v>7</v>
      </c>
      <c r="D42" s="7" t="s">
        <v>6</v>
      </c>
      <c r="E42" s="7" t="s">
        <v>9</v>
      </c>
      <c r="F42" s="2">
        <v>45.682732997269198</v>
      </c>
      <c r="G42" s="2">
        <f t="shared" si="5"/>
        <v>8.5009728425544715</v>
      </c>
      <c r="H42" s="18">
        <f t="shared" si="1"/>
        <v>0.11445748833937242</v>
      </c>
      <c r="I42" s="19">
        <f t="shared" si="2"/>
        <v>4.3524430303769574E-4</v>
      </c>
      <c r="J42" s="18">
        <f t="shared" si="3"/>
        <v>0.35290078624678034</v>
      </c>
      <c r="K42" s="18">
        <f t="shared" si="4"/>
        <v>2.7055726945586489</v>
      </c>
    </row>
    <row r="43" spans="1:11" x14ac:dyDescent="0.35">
      <c r="A43" s="7" t="s">
        <v>19</v>
      </c>
      <c r="B43" s="7" t="s">
        <v>8</v>
      </c>
      <c r="C43" s="6" t="s">
        <v>7</v>
      </c>
      <c r="D43" s="7" t="s">
        <v>6</v>
      </c>
      <c r="E43" s="7" t="s">
        <v>10</v>
      </c>
      <c r="F43" s="2">
        <v>12.190261533972517</v>
      </c>
      <c r="G43" s="2">
        <f t="shared" si="5"/>
        <v>2.2684518951642292</v>
      </c>
      <c r="H43" s="18">
        <f t="shared" si="1"/>
        <v>0.42892688272305535</v>
      </c>
      <c r="I43" s="19">
        <f t="shared" si="2"/>
        <v>1.6310683104576618E-3</v>
      </c>
      <c r="J43" s="18">
        <f t="shared" si="3"/>
        <v>1.322487819289996</v>
      </c>
      <c r="K43" s="18">
        <f t="shared" si="4"/>
        <v>10.139073281223302</v>
      </c>
    </row>
    <row r="44" spans="1:11" x14ac:dyDescent="0.35">
      <c r="A44" s="7" t="s">
        <v>19</v>
      </c>
      <c r="B44" s="7" t="s">
        <v>8</v>
      </c>
      <c r="C44" s="6" t="s">
        <v>12</v>
      </c>
      <c r="D44" s="6" t="s">
        <v>8</v>
      </c>
      <c r="E44" s="7" t="s">
        <v>9</v>
      </c>
      <c r="F44" s="2">
        <v>0.3946672397172285</v>
      </c>
      <c r="G44" s="2">
        <f t="shared" si="5"/>
        <v>7.3442529957274058E-2</v>
      </c>
      <c r="H44" s="18">
        <f t="shared" si="1"/>
        <v>13.248454275282356</v>
      </c>
      <c r="I44" s="19">
        <f t="shared" si="2"/>
        <v>5.0379528076613278E-2</v>
      </c>
      <c r="J44" s="18">
        <f t="shared" si="3"/>
        <v>40.848266008064819</v>
      </c>
      <c r="K44" s="18">
        <f t="shared" si="4"/>
        <v>313.1700393951636</v>
      </c>
    </row>
    <row r="45" spans="1:11" x14ac:dyDescent="0.35">
      <c r="A45" s="7" t="s">
        <v>19</v>
      </c>
      <c r="B45" s="7" t="s">
        <v>8</v>
      </c>
      <c r="C45" s="6" t="s">
        <v>12</v>
      </c>
      <c r="D45" s="6" t="s">
        <v>8</v>
      </c>
      <c r="E45" s="7" t="s">
        <v>10</v>
      </c>
      <c r="F45" s="2">
        <v>0.10531543441876905</v>
      </c>
      <c r="G45" s="2">
        <f t="shared" si="5"/>
        <v>1.9597856545695284E-2</v>
      </c>
      <c r="H45" s="18">
        <f t="shared" si="1"/>
        <v>49.64828667519366</v>
      </c>
      <c r="I45" s="19">
        <f t="shared" si="2"/>
        <v>0.18879615693547436</v>
      </c>
      <c r="J45" s="18">
        <f t="shared" si="3"/>
        <v>153.07796508281703</v>
      </c>
      <c r="K45" s="18">
        <f t="shared" si="4"/>
        <v>1173.5977323015973</v>
      </c>
    </row>
    <row r="46" spans="1:11" x14ac:dyDescent="0.35">
      <c r="A46" s="7" t="s">
        <v>19</v>
      </c>
      <c r="B46" s="7" t="s">
        <v>8</v>
      </c>
      <c r="C46" s="6" t="s">
        <v>12</v>
      </c>
      <c r="D46" s="7" t="s">
        <v>11</v>
      </c>
      <c r="E46" s="7" t="s">
        <v>9</v>
      </c>
      <c r="F46" s="2">
        <v>3.2484149730571885</v>
      </c>
      <c r="G46" s="2">
        <f t="shared" si="5"/>
        <v>0.60448851580217877</v>
      </c>
      <c r="H46" s="18">
        <f t="shared" si="1"/>
        <v>1.6096252857819684</v>
      </c>
      <c r="I46" s="19">
        <f t="shared" si="2"/>
        <v>6.1208772429530156E-3</v>
      </c>
      <c r="J46" s="18">
        <f t="shared" si="3"/>
        <v>4.9628734402321744</v>
      </c>
      <c r="K46" s="18">
        <f t="shared" si="4"/>
        <v>38.048696375113337</v>
      </c>
    </row>
    <row r="47" spans="1:11" x14ac:dyDescent="0.35">
      <c r="A47" s="7" t="s">
        <v>19</v>
      </c>
      <c r="B47" s="7" t="s">
        <v>8</v>
      </c>
      <c r="C47" s="6" t="s">
        <v>12</v>
      </c>
      <c r="D47" s="7" t="s">
        <v>11</v>
      </c>
      <c r="E47" s="7" t="s">
        <v>10</v>
      </c>
      <c r="F47" s="2">
        <v>0.86682703713909914</v>
      </c>
      <c r="G47" s="2">
        <f t="shared" si="5"/>
        <v>0.16130543464533811</v>
      </c>
      <c r="H47" s="18">
        <f t="shared" si="1"/>
        <v>6.0320348296964257</v>
      </c>
      <c r="I47" s="19">
        <f t="shared" si="2"/>
        <v>2.2937850842627724E-2</v>
      </c>
      <c r="J47" s="18">
        <f t="shared" si="3"/>
        <v>18.598257439968425</v>
      </c>
      <c r="K47" s="18">
        <f t="shared" si="4"/>
        <v>142.58664037309126</v>
      </c>
    </row>
    <row r="48" spans="1:11" x14ac:dyDescent="0.35">
      <c r="A48" s="7" t="s">
        <v>19</v>
      </c>
      <c r="B48" s="7" t="s">
        <v>8</v>
      </c>
      <c r="C48" s="6" t="s">
        <v>12</v>
      </c>
      <c r="D48" s="7" t="s">
        <v>6</v>
      </c>
      <c r="E48" s="7" t="s">
        <v>9</v>
      </c>
      <c r="F48" s="2">
        <v>56.224902150485164</v>
      </c>
      <c r="G48" s="2">
        <f t="shared" si="5"/>
        <v>10.462735806220888</v>
      </c>
      <c r="H48" s="18">
        <f t="shared" si="1"/>
        <v>9.2996709275740094E-2</v>
      </c>
      <c r="I48" s="19">
        <f t="shared" si="2"/>
        <v>3.5363599621812778E-4</v>
      </c>
      <c r="J48" s="18">
        <f t="shared" si="3"/>
        <v>0.28673188882550904</v>
      </c>
      <c r="K48" s="18">
        <f t="shared" si="4"/>
        <v>2.1982778143289026</v>
      </c>
    </row>
    <row r="49" spans="1:11" x14ac:dyDescent="0.35">
      <c r="A49" s="7" t="s">
        <v>19</v>
      </c>
      <c r="B49" s="7" t="s">
        <v>8</v>
      </c>
      <c r="C49" s="6" t="s">
        <v>12</v>
      </c>
      <c r="D49" s="7" t="s">
        <v>6</v>
      </c>
      <c r="E49" s="7" t="s">
        <v>10</v>
      </c>
      <c r="F49" s="2">
        <v>15.003398811043098</v>
      </c>
      <c r="G49" s="2">
        <f t="shared" si="5"/>
        <v>2.7919407940482821</v>
      </c>
      <c r="H49" s="18">
        <f t="shared" si="1"/>
        <v>0.34850309221248249</v>
      </c>
      <c r="I49" s="19">
        <f t="shared" si="2"/>
        <v>1.3252430022468501E-3</v>
      </c>
      <c r="J49" s="18">
        <f t="shared" si="3"/>
        <v>1.0745213531731217</v>
      </c>
      <c r="K49" s="18">
        <f t="shared" si="4"/>
        <v>8.2379970409939336</v>
      </c>
    </row>
    <row r="50" spans="1:11" x14ac:dyDescent="0.35">
      <c r="A50" s="7" t="s">
        <v>19</v>
      </c>
      <c r="B50" s="7" t="s">
        <v>8</v>
      </c>
      <c r="C50" s="6" t="s">
        <v>13</v>
      </c>
      <c r="D50" s="6" t="s">
        <v>8</v>
      </c>
      <c r="E50" s="7" t="s">
        <v>9</v>
      </c>
      <c r="F50" s="2">
        <v>0.46866734716420877</v>
      </c>
      <c r="G50" s="2">
        <f t="shared" si="5"/>
        <v>8.7213004324262919E-2</v>
      </c>
      <c r="H50" s="18">
        <f t="shared" si="1"/>
        <v>11.156593073921988</v>
      </c>
      <c r="I50" s="19">
        <f t="shared" si="2"/>
        <v>4.2424865748726982E-2</v>
      </c>
      <c r="J50" s="18">
        <f t="shared" si="3"/>
        <v>34.398539796265119</v>
      </c>
      <c r="K50" s="18">
        <f t="shared" si="4"/>
        <v>263.72213843803257</v>
      </c>
    </row>
    <row r="51" spans="1:11" x14ac:dyDescent="0.35">
      <c r="A51" s="7" t="s">
        <v>19</v>
      </c>
      <c r="B51" s="7" t="s">
        <v>8</v>
      </c>
      <c r="C51" s="6" t="s">
        <v>13</v>
      </c>
      <c r="D51" s="6" t="s">
        <v>8</v>
      </c>
      <c r="E51" s="7" t="s">
        <v>10</v>
      </c>
      <c r="F51" s="2">
        <v>0.12506207837228822</v>
      </c>
      <c r="G51" s="2">
        <f t="shared" si="5"/>
        <v>2.3272454648013145E-2</v>
      </c>
      <c r="H51" s="18">
        <f t="shared" si="1"/>
        <v>41.809083515952565</v>
      </c>
      <c r="I51" s="19">
        <f t="shared" si="2"/>
        <v>0.15898623741934687</v>
      </c>
      <c r="J51" s="18">
        <f t="shared" si="3"/>
        <v>128.9077600697407</v>
      </c>
      <c r="K51" s="18">
        <f t="shared" si="4"/>
        <v>988.29282720134529</v>
      </c>
    </row>
    <row r="52" spans="1:11" x14ac:dyDescent="0.35">
      <c r="A52" s="7" t="s">
        <v>19</v>
      </c>
      <c r="B52" s="7" t="s">
        <v>8</v>
      </c>
      <c r="C52" s="6" t="s">
        <v>13</v>
      </c>
      <c r="D52" s="7" t="s">
        <v>11</v>
      </c>
      <c r="E52" s="7" t="s">
        <v>9</v>
      </c>
      <c r="F52" s="2">
        <v>3.8574927805054107</v>
      </c>
      <c r="G52" s="2">
        <f t="shared" si="5"/>
        <v>0.7178301125150871</v>
      </c>
      <c r="H52" s="18">
        <f t="shared" si="1"/>
        <v>1.3554739248690264</v>
      </c>
      <c r="I52" s="19">
        <f t="shared" si="2"/>
        <v>5.1544229414341195E-3</v>
      </c>
      <c r="J52" s="18">
        <f t="shared" si="3"/>
        <v>4.1792618444060423</v>
      </c>
      <c r="K52" s="18">
        <f t="shared" si="4"/>
        <v>32.041007473779658</v>
      </c>
    </row>
    <row r="53" spans="1:11" x14ac:dyDescent="0.35">
      <c r="A53" s="7" t="s">
        <v>19</v>
      </c>
      <c r="B53" s="7" t="s">
        <v>8</v>
      </c>
      <c r="C53" s="6" t="s">
        <v>13</v>
      </c>
      <c r="D53" s="7" t="s">
        <v>11</v>
      </c>
      <c r="E53" s="7" t="s">
        <v>10</v>
      </c>
      <c r="F53" s="2">
        <v>1.0293571066026801</v>
      </c>
      <c r="G53" s="2">
        <f t="shared" si="5"/>
        <v>0.19155020364133898</v>
      </c>
      <c r="H53" s="18">
        <f t="shared" si="1"/>
        <v>5.0796082776390961</v>
      </c>
      <c r="I53" s="19">
        <f t="shared" si="2"/>
        <v>1.931608492010756E-2</v>
      </c>
      <c r="J53" s="18">
        <f t="shared" si="3"/>
        <v>15.661690475762885</v>
      </c>
      <c r="K53" s="18">
        <f t="shared" si="4"/>
        <v>120.07296031418213</v>
      </c>
    </row>
    <row r="54" spans="1:11" x14ac:dyDescent="0.35">
      <c r="A54" s="7" t="s">
        <v>19</v>
      </c>
      <c r="B54" s="7" t="s">
        <v>8</v>
      </c>
      <c r="C54" s="6" t="s">
        <v>13</v>
      </c>
      <c r="D54" s="7" t="s">
        <v>6</v>
      </c>
      <c r="E54" s="7" t="s">
        <v>9</v>
      </c>
      <c r="F54" s="2">
        <v>66.76707130370113</v>
      </c>
      <c r="G54" s="2">
        <f t="shared" si="5"/>
        <v>12.424498769887304</v>
      </c>
      <c r="H54" s="18">
        <f t="shared" si="1"/>
        <v>7.8313018337465345E-2</v>
      </c>
      <c r="I54" s="19">
        <f t="shared" si="2"/>
        <v>2.977987336573708E-4</v>
      </c>
      <c r="J54" s="18">
        <f t="shared" si="3"/>
        <v>0.24145843269516548</v>
      </c>
      <c r="K54" s="18">
        <f t="shared" si="4"/>
        <v>1.8511813173296021</v>
      </c>
    </row>
    <row r="55" spans="1:11" x14ac:dyDescent="0.35">
      <c r="A55" s="7" t="s">
        <v>19</v>
      </c>
      <c r="B55" s="7" t="s">
        <v>8</v>
      </c>
      <c r="C55" s="6" t="s">
        <v>13</v>
      </c>
      <c r="D55" s="7" t="s">
        <v>6</v>
      </c>
      <c r="E55" s="7" t="s">
        <v>10</v>
      </c>
      <c r="F55" s="2">
        <v>17.816536088113676</v>
      </c>
      <c r="G55" s="2">
        <f t="shared" si="5"/>
        <v>3.3154296929323341</v>
      </c>
      <c r="H55" s="18">
        <f t="shared" si="1"/>
        <v>0.29347628817893268</v>
      </c>
      <c r="I55" s="19">
        <f t="shared" si="2"/>
        <v>1.1159941071552425E-3</v>
      </c>
      <c r="J55" s="18">
        <f t="shared" si="3"/>
        <v>0.90486008688262909</v>
      </c>
      <c r="K55" s="18">
        <f t="shared" si="4"/>
        <v>6.9372606661001557</v>
      </c>
    </row>
  </sheetData>
  <sheetProtection algorithmName="SHA-512" hashValue="lLhI5gpAW07qM2hDDqtdXAkm9rYnF8W8pW5blF0uUUBsFvZkcewTlY3+Tama1K6OghGhG/lsyhODmP1ybExz3g==" saltValue="9R3mNLXAIZUY/95FqQ66Nw==" spinCount="100000" sheet="1" formatCells="0" formatColumns="0" formatRows="0"/>
  <conditionalFormatting sqref="K2">
    <cfRule type="cellIs" dxfId="84" priority="9" operator="lessThan">
      <formula>10</formula>
    </cfRule>
  </conditionalFormatting>
  <conditionalFormatting sqref="J2">
    <cfRule type="cellIs" dxfId="83" priority="8" operator="lessThan">
      <formula>100</formula>
    </cfRule>
  </conditionalFormatting>
  <conditionalFormatting sqref="K3:K55">
    <cfRule type="cellIs" dxfId="82" priority="6" operator="lessThan">
      <formula>10</formula>
    </cfRule>
  </conditionalFormatting>
  <conditionalFormatting sqref="J3:J55">
    <cfRule type="cellIs" dxfId="81" priority="5" operator="lessThan">
      <formula>100</formula>
    </cfRule>
  </conditionalFormatting>
  <conditionalFormatting sqref="I2">
    <cfRule type="cellIs" dxfId="80" priority="3" operator="lessThan">
      <formula>10</formula>
    </cfRule>
  </conditionalFormatting>
  <conditionalFormatting sqref="I3:I55">
    <cfRule type="cellIs" dxfId="79" priority="2" operator="lessThan">
      <formula>10</formula>
    </cfRule>
  </conditionalFormatting>
  <conditionalFormatting sqref="H2:H55">
    <cfRule type="cellIs" dxfId="78" priority="1" operator="lessThan">
      <formula>10</formula>
    </cfRule>
  </conditionalFormatting>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9"/>
  <sheetViews>
    <sheetView workbookViewId="0">
      <selection activeCell="H1" sqref="H1"/>
    </sheetView>
  </sheetViews>
  <sheetFormatPr defaultColWidth="9.1796875" defaultRowHeight="13" x14ac:dyDescent="0.3"/>
  <cols>
    <col min="1" max="1" width="20.1796875" style="1" bestFit="1" customWidth="1"/>
    <col min="2" max="2" width="14.81640625" style="1" bestFit="1" customWidth="1"/>
    <col min="3" max="3" width="11.1796875" style="1" bestFit="1" customWidth="1"/>
    <col min="4" max="4" width="14.81640625" style="1" bestFit="1" customWidth="1"/>
    <col min="5" max="5" width="9.81640625" style="1" bestFit="1" customWidth="1"/>
    <col min="6" max="7" width="9.1796875" style="1"/>
    <col min="8" max="8" width="18.453125" style="1" customWidth="1"/>
    <col min="9" max="9" width="17.453125" style="1" customWidth="1"/>
    <col min="10" max="10" width="20.81640625" style="1" customWidth="1"/>
    <col min="11" max="11" width="17.7265625" style="1" customWidth="1"/>
    <col min="12" max="16384" width="9.1796875" style="1"/>
  </cols>
  <sheetData>
    <row r="1" spans="1:11" ht="52" x14ac:dyDescent="0.3">
      <c r="A1" s="3" t="s">
        <v>36</v>
      </c>
      <c r="B1" s="4" t="s">
        <v>0</v>
      </c>
      <c r="C1" s="4" t="s">
        <v>1</v>
      </c>
      <c r="D1" s="4" t="s">
        <v>2</v>
      </c>
      <c r="E1" s="3" t="s">
        <v>3</v>
      </c>
      <c r="F1" s="3" t="s">
        <v>4</v>
      </c>
      <c r="G1" s="3" t="s">
        <v>5</v>
      </c>
      <c r="H1" s="3" t="s">
        <v>37</v>
      </c>
      <c r="I1" s="3" t="s">
        <v>29</v>
      </c>
      <c r="J1" s="3" t="s">
        <v>25</v>
      </c>
      <c r="K1" s="3" t="s">
        <v>26</v>
      </c>
    </row>
    <row r="2" spans="1:11" x14ac:dyDescent="0.3">
      <c r="A2" s="7" t="s">
        <v>19</v>
      </c>
      <c r="B2" s="5" t="s">
        <v>6</v>
      </c>
      <c r="C2" s="6" t="s">
        <v>14</v>
      </c>
      <c r="D2" s="5" t="s">
        <v>8</v>
      </c>
      <c r="E2" s="7" t="s">
        <v>9</v>
      </c>
      <c r="F2" s="2">
        <v>6.3359942343720386</v>
      </c>
      <c r="G2" s="2">
        <f t="shared" ref="G2:G19" si="0">F2*(24.45/131.39)</f>
        <v>1.1790475609285056</v>
      </c>
      <c r="H2" s="18">
        <f>0.973/G2</f>
        <v>0.82524236701169018</v>
      </c>
      <c r="I2" s="19">
        <f>0.0037/G2</f>
        <v>3.1381261643815559E-3</v>
      </c>
      <c r="J2" s="18">
        <f>3/G2</f>
        <v>2.5444266197688292</v>
      </c>
      <c r="K2" s="18">
        <f>23/G2</f>
        <v>19.507270751561023</v>
      </c>
    </row>
    <row r="3" spans="1:11" x14ac:dyDescent="0.3">
      <c r="A3" s="7" t="s">
        <v>19</v>
      </c>
      <c r="B3" s="5" t="s">
        <v>6</v>
      </c>
      <c r="C3" s="6" t="s">
        <v>14</v>
      </c>
      <c r="D3" s="5" t="s">
        <v>8</v>
      </c>
      <c r="E3" s="7" t="s">
        <v>10</v>
      </c>
      <c r="F3" s="2">
        <v>1.3891530432848018</v>
      </c>
      <c r="G3" s="2">
        <f t="shared" si="0"/>
        <v>0.25850362971545326</v>
      </c>
      <c r="H3" s="18">
        <f t="shared" ref="H3:H19" si="1">0.973/G3</f>
        <v>3.763970359220973</v>
      </c>
      <c r="I3" s="19">
        <f t="shared" ref="I3:I19" si="2">0.0037/G3</f>
        <v>1.4313145250891677E-2</v>
      </c>
      <c r="J3" s="18">
        <f t="shared" ref="J3:J19" si="3">3/G3</f>
        <v>11.605252906128385</v>
      </c>
      <c r="K3" s="18">
        <f t="shared" ref="K3:K19" si="4">23/G3</f>
        <v>88.97360561365096</v>
      </c>
    </row>
    <row r="4" spans="1:11" x14ac:dyDescent="0.3">
      <c r="A4" s="7" t="s">
        <v>19</v>
      </c>
      <c r="B4" s="5" t="s">
        <v>6</v>
      </c>
      <c r="C4" s="6" t="s">
        <v>14</v>
      </c>
      <c r="D4" s="7" t="s">
        <v>11</v>
      </c>
      <c r="E4" s="7" t="s">
        <v>9</v>
      </c>
      <c r="F4" s="2">
        <v>33.774070961186546</v>
      </c>
      <c r="G4" s="2">
        <f t="shared" si="0"/>
        <v>6.2849230154578821</v>
      </c>
      <c r="H4" s="18">
        <f t="shared" si="1"/>
        <v>0.15481494325497525</v>
      </c>
      <c r="I4" s="19">
        <f t="shared" si="2"/>
        <v>5.8871047280925843E-4</v>
      </c>
      <c r="J4" s="18">
        <f t="shared" si="3"/>
        <v>0.47733281579129061</v>
      </c>
      <c r="K4" s="18">
        <f t="shared" si="4"/>
        <v>3.6595515877332279</v>
      </c>
    </row>
    <row r="5" spans="1:11" x14ac:dyDescent="0.3">
      <c r="A5" s="7" t="s">
        <v>19</v>
      </c>
      <c r="B5" s="5" t="s">
        <v>6</v>
      </c>
      <c r="C5" s="6" t="s">
        <v>14</v>
      </c>
      <c r="D5" s="7" t="s">
        <v>11</v>
      </c>
      <c r="E5" s="7" t="s">
        <v>10</v>
      </c>
      <c r="F5" s="2">
        <v>7.4048920697130534</v>
      </c>
      <c r="G5" s="2">
        <f t="shared" si="0"/>
        <v>1.37795578890695</v>
      </c>
      <c r="H5" s="18">
        <f t="shared" si="1"/>
        <v>0.70611844576800442</v>
      </c>
      <c r="I5" s="19">
        <f t="shared" si="2"/>
        <v>2.6851369469081364E-3</v>
      </c>
      <c r="J5" s="18">
        <f t="shared" si="3"/>
        <v>2.1771380650606509</v>
      </c>
      <c r="K5" s="18">
        <f t="shared" si="4"/>
        <v>16.691391832131657</v>
      </c>
    </row>
    <row r="6" spans="1:11" s="8" customFormat="1" x14ac:dyDescent="0.3">
      <c r="A6" s="11" t="s">
        <v>15</v>
      </c>
      <c r="B6" s="9" t="s">
        <v>6</v>
      </c>
      <c r="C6" s="10" t="s">
        <v>14</v>
      </c>
      <c r="D6" s="11" t="s">
        <v>6</v>
      </c>
      <c r="E6" s="11" t="s">
        <v>9</v>
      </c>
      <c r="F6" s="12">
        <v>282.75716642545046</v>
      </c>
      <c r="G6" s="12">
        <f t="shared" si="0"/>
        <v>52.617495388555177</v>
      </c>
      <c r="H6" s="20">
        <f t="shared" si="1"/>
        <v>1.8491948216365257E-2</v>
      </c>
      <c r="I6" s="21">
        <f t="shared" si="2"/>
        <v>7.0318816444554419E-5</v>
      </c>
      <c r="J6" s="20">
        <f t="shared" si="3"/>
        <v>5.7015256576665743E-2</v>
      </c>
      <c r="K6" s="20">
        <f t="shared" si="4"/>
        <v>0.4371169670877707</v>
      </c>
    </row>
    <row r="7" spans="1:11" s="8" customFormat="1" x14ac:dyDescent="0.3">
      <c r="A7" s="11" t="s">
        <v>15</v>
      </c>
      <c r="B7" s="9" t="s">
        <v>6</v>
      </c>
      <c r="C7" s="10" t="s">
        <v>14</v>
      </c>
      <c r="D7" s="11" t="s">
        <v>6</v>
      </c>
      <c r="E7" s="11" t="s">
        <v>10</v>
      </c>
      <c r="F7" s="12">
        <v>61.993897677438703</v>
      </c>
      <c r="G7" s="12">
        <f t="shared" si="0"/>
        <v>11.536272153233705</v>
      </c>
      <c r="H7" s="20">
        <f t="shared" si="1"/>
        <v>8.4342670411711868E-2</v>
      </c>
      <c r="I7" s="21">
        <f t="shared" si="2"/>
        <v>3.2072752366221372E-4</v>
      </c>
      <c r="J7" s="20">
        <f t="shared" si="3"/>
        <v>0.260049343509903</v>
      </c>
      <c r="K7" s="20">
        <f t="shared" si="4"/>
        <v>1.9937116335759228</v>
      </c>
    </row>
    <row r="8" spans="1:11" x14ac:dyDescent="0.3">
      <c r="A8" s="7" t="s">
        <v>19</v>
      </c>
      <c r="B8" s="5" t="s">
        <v>11</v>
      </c>
      <c r="C8" s="6" t="s">
        <v>14</v>
      </c>
      <c r="D8" s="5" t="s">
        <v>8</v>
      </c>
      <c r="E8" s="7" t="s">
        <v>9</v>
      </c>
      <c r="F8" s="2">
        <v>6.4127696172642548</v>
      </c>
      <c r="G8" s="2">
        <f t="shared" si="0"/>
        <v>1.1933344785913009</v>
      </c>
      <c r="H8" s="18">
        <f t="shared" si="1"/>
        <v>0.8153623459774666</v>
      </c>
      <c r="I8" s="19">
        <f t="shared" si="2"/>
        <v>3.1005556835731001E-3</v>
      </c>
      <c r="J8" s="18">
        <f t="shared" si="3"/>
        <v>2.513964067761973</v>
      </c>
      <c r="K8" s="18">
        <f t="shared" si="4"/>
        <v>19.273724519508459</v>
      </c>
    </row>
    <row r="9" spans="1:11" x14ac:dyDescent="0.3">
      <c r="A9" s="7" t="s">
        <v>19</v>
      </c>
      <c r="B9" s="5" t="s">
        <v>11</v>
      </c>
      <c r="C9" s="6" t="s">
        <v>14</v>
      </c>
      <c r="D9" s="5" t="s">
        <v>8</v>
      </c>
      <c r="E9" s="7" t="s">
        <v>10</v>
      </c>
      <c r="F9" s="2">
        <v>1.2728447131913077</v>
      </c>
      <c r="G9" s="2">
        <f t="shared" si="0"/>
        <v>0.23686013576016041</v>
      </c>
      <c r="H9" s="18">
        <f t="shared" si="1"/>
        <v>4.1079094921453532</v>
      </c>
      <c r="I9" s="19">
        <f t="shared" si="2"/>
        <v>1.5621033012269074E-2</v>
      </c>
      <c r="J9" s="18">
        <f t="shared" si="3"/>
        <v>12.665702442380329</v>
      </c>
      <c r="K9" s="18">
        <f t="shared" si="4"/>
        <v>97.103718724915851</v>
      </c>
    </row>
    <row r="10" spans="1:11" s="8" customFormat="1" x14ac:dyDescent="0.3">
      <c r="A10" s="11" t="s">
        <v>16</v>
      </c>
      <c r="B10" s="9" t="s">
        <v>11</v>
      </c>
      <c r="C10" s="10" t="s">
        <v>14</v>
      </c>
      <c r="D10" s="11" t="s">
        <v>11</v>
      </c>
      <c r="E10" s="11" t="s">
        <v>9</v>
      </c>
      <c r="F10" s="12">
        <v>34.18332279033234</v>
      </c>
      <c r="G10" s="12">
        <f t="shared" si="0"/>
        <v>6.3610795511349858</v>
      </c>
      <c r="H10" s="20">
        <f t="shared" si="1"/>
        <v>0.15296145759195715</v>
      </c>
      <c r="I10" s="21">
        <f t="shared" si="2"/>
        <v>5.8166227450178983E-4</v>
      </c>
      <c r="J10" s="20">
        <f t="shared" si="3"/>
        <v>0.47161806040685661</v>
      </c>
      <c r="K10" s="20">
        <f t="shared" si="4"/>
        <v>3.615738463119234</v>
      </c>
    </row>
    <row r="11" spans="1:11" s="8" customFormat="1" x14ac:dyDescent="0.3">
      <c r="A11" s="11" t="s">
        <v>16</v>
      </c>
      <c r="B11" s="9" t="s">
        <v>11</v>
      </c>
      <c r="C11" s="10" t="s">
        <v>14</v>
      </c>
      <c r="D11" s="11" t="s">
        <v>11</v>
      </c>
      <c r="E11" s="11" t="s">
        <v>10</v>
      </c>
      <c r="F11" s="12">
        <v>6.7849095304858684</v>
      </c>
      <c r="G11" s="12">
        <f t="shared" si="0"/>
        <v>1.2625849609588211</v>
      </c>
      <c r="H11" s="20">
        <f t="shared" si="1"/>
        <v>0.77064120838338901</v>
      </c>
      <c r="I11" s="21">
        <f t="shared" si="2"/>
        <v>2.9304958592174099E-3</v>
      </c>
      <c r="J11" s="20">
        <f t="shared" si="3"/>
        <v>2.3760777236897916</v>
      </c>
      <c r="K11" s="20">
        <f t="shared" si="4"/>
        <v>18.216595881621735</v>
      </c>
    </row>
    <row r="12" spans="1:11" x14ac:dyDescent="0.3">
      <c r="A12" s="7" t="s">
        <v>19</v>
      </c>
      <c r="B12" s="5" t="s">
        <v>11</v>
      </c>
      <c r="C12" s="6" t="s">
        <v>14</v>
      </c>
      <c r="D12" s="7" t="s">
        <v>6</v>
      </c>
      <c r="E12" s="7" t="s">
        <v>9</v>
      </c>
      <c r="F12" s="2">
        <v>286.18343054672516</v>
      </c>
      <c r="G12" s="2">
        <f t="shared" si="0"/>
        <v>53.25507935815078</v>
      </c>
      <c r="H12" s="18">
        <f t="shared" si="1"/>
        <v>1.8270557695659141E-2</v>
      </c>
      <c r="I12" s="19">
        <f t="shared" si="2"/>
        <v>6.9476940877634969E-5</v>
      </c>
      <c r="J12" s="18">
        <f t="shared" si="3"/>
        <v>5.633265476564997E-2</v>
      </c>
      <c r="K12" s="18">
        <f t="shared" si="4"/>
        <v>0.43188368653664977</v>
      </c>
    </row>
    <row r="13" spans="1:11" x14ac:dyDescent="0.3">
      <c r="A13" s="7" t="s">
        <v>19</v>
      </c>
      <c r="B13" s="5" t="s">
        <v>11</v>
      </c>
      <c r="C13" s="6" t="s">
        <v>14</v>
      </c>
      <c r="D13" s="7" t="s">
        <v>6</v>
      </c>
      <c r="E13" s="7" t="s">
        <v>10</v>
      </c>
      <c r="F13" s="2">
        <v>56.803392031062934</v>
      </c>
      <c r="G13" s="2">
        <f t="shared" si="0"/>
        <v>10.570385380618683</v>
      </c>
      <c r="H13" s="18">
        <f t="shared" si="1"/>
        <v>9.204962401692969E-2</v>
      </c>
      <c r="I13" s="19">
        <f t="shared" si="2"/>
        <v>3.50034541482672E-4</v>
      </c>
      <c r="J13" s="18">
        <f t="shared" si="3"/>
        <v>0.28381179039135568</v>
      </c>
      <c r="K13" s="18">
        <f t="shared" si="4"/>
        <v>2.1758903930003934</v>
      </c>
    </row>
    <row r="14" spans="1:11" s="8" customFormat="1" x14ac:dyDescent="0.3">
      <c r="A14" s="11" t="s">
        <v>17</v>
      </c>
      <c r="B14" s="9" t="s">
        <v>8</v>
      </c>
      <c r="C14" s="10" t="s">
        <v>14</v>
      </c>
      <c r="D14" s="9" t="s">
        <v>8</v>
      </c>
      <c r="E14" s="11" t="s">
        <v>9</v>
      </c>
      <c r="F14" s="12">
        <v>5.8853207285084972</v>
      </c>
      <c r="G14" s="12">
        <f t="shared" si="0"/>
        <v>1.0951829805314923</v>
      </c>
      <c r="H14" s="20">
        <f t="shared" si="1"/>
        <v>0.88843601233448954</v>
      </c>
      <c r="I14" s="21">
        <f t="shared" si="2"/>
        <v>3.3784308793808958E-3</v>
      </c>
      <c r="J14" s="20">
        <f t="shared" si="3"/>
        <v>2.7392682805791044</v>
      </c>
      <c r="K14" s="20">
        <f t="shared" si="4"/>
        <v>21.001056817773136</v>
      </c>
    </row>
    <row r="15" spans="1:11" s="8" customFormat="1" x14ac:dyDescent="0.3">
      <c r="A15" s="11" t="s">
        <v>17</v>
      </c>
      <c r="B15" s="9" t="s">
        <v>8</v>
      </c>
      <c r="C15" s="10" t="s">
        <v>14</v>
      </c>
      <c r="D15" s="9" t="s">
        <v>8</v>
      </c>
      <c r="E15" s="11" t="s">
        <v>10</v>
      </c>
      <c r="F15" s="12">
        <v>1.2524688047913437</v>
      </c>
      <c r="G15" s="12">
        <f t="shared" si="0"/>
        <v>0.23306843958557238</v>
      </c>
      <c r="H15" s="20">
        <f t="shared" si="1"/>
        <v>4.1747394101497708</v>
      </c>
      <c r="I15" s="21">
        <f t="shared" si="2"/>
        <v>1.5875165280117322E-2</v>
      </c>
      <c r="J15" s="20">
        <f t="shared" si="3"/>
        <v>12.871755632527558</v>
      </c>
      <c r="K15" s="20">
        <f t="shared" si="4"/>
        <v>98.68345984937794</v>
      </c>
    </row>
    <row r="16" spans="1:11" x14ac:dyDescent="0.3">
      <c r="A16" s="7" t="s">
        <v>19</v>
      </c>
      <c r="B16" s="5" t="s">
        <v>8</v>
      </c>
      <c r="C16" s="6" t="s">
        <v>14</v>
      </c>
      <c r="D16" s="7" t="s">
        <v>11</v>
      </c>
      <c r="E16" s="7" t="s">
        <v>9</v>
      </c>
      <c r="F16" s="2">
        <v>31.371752018913938</v>
      </c>
      <c r="G16" s="2">
        <f t="shared" si="0"/>
        <v>5.8378821589348187</v>
      </c>
      <c r="H16" s="18">
        <f t="shared" si="1"/>
        <v>0.16667003093079458</v>
      </c>
      <c r="I16" s="19">
        <f t="shared" si="2"/>
        <v>6.3379148452614585E-4</v>
      </c>
      <c r="J16" s="18">
        <f t="shared" si="3"/>
        <v>0.51388498745363176</v>
      </c>
      <c r="K16" s="18">
        <f t="shared" si="4"/>
        <v>3.939784903811177</v>
      </c>
    </row>
    <row r="17" spans="1:11" x14ac:dyDescent="0.3">
      <c r="A17" s="7" t="s">
        <v>19</v>
      </c>
      <c r="B17" s="5" t="s">
        <v>8</v>
      </c>
      <c r="C17" s="6" t="s">
        <v>14</v>
      </c>
      <c r="D17" s="7" t="s">
        <v>11</v>
      </c>
      <c r="E17" s="7" t="s">
        <v>10</v>
      </c>
      <c r="F17" s="2">
        <v>6.6762955780826712</v>
      </c>
      <c r="G17" s="2">
        <f t="shared" si="0"/>
        <v>1.2423732923671613</v>
      </c>
      <c r="H17" s="18">
        <f t="shared" si="1"/>
        <v>0.78317845850186474</v>
      </c>
      <c r="I17" s="19">
        <f t="shared" si="2"/>
        <v>2.9781709110553957E-3</v>
      </c>
      <c r="J17" s="18">
        <f t="shared" si="3"/>
        <v>2.4147331711259965</v>
      </c>
      <c r="K17" s="18">
        <f t="shared" si="4"/>
        <v>18.51295431196597</v>
      </c>
    </row>
    <row r="18" spans="1:11" x14ac:dyDescent="0.3">
      <c r="A18" s="7" t="s">
        <v>19</v>
      </c>
      <c r="B18" s="5" t="s">
        <v>8</v>
      </c>
      <c r="C18" s="6" t="s">
        <v>14</v>
      </c>
      <c r="D18" s="7" t="s">
        <v>6</v>
      </c>
      <c r="E18" s="7" t="s">
        <v>9</v>
      </c>
      <c r="F18" s="2">
        <v>262.64490640954023</v>
      </c>
      <c r="G18" s="2">
        <f t="shared" si="0"/>
        <v>48.874860809142696</v>
      </c>
      <c r="H18" s="18">
        <f t="shared" si="1"/>
        <v>1.9907985084593578E-2</v>
      </c>
      <c r="I18" s="19">
        <f t="shared" si="2"/>
        <v>7.570354040390159E-5</v>
      </c>
      <c r="J18" s="18">
        <f t="shared" si="3"/>
        <v>6.1381248976136414E-2</v>
      </c>
      <c r="K18" s="18">
        <f t="shared" si="4"/>
        <v>0.47058957548371255</v>
      </c>
    </row>
    <row r="19" spans="1:11" x14ac:dyDescent="0.3">
      <c r="A19" s="7" t="s">
        <v>19</v>
      </c>
      <c r="B19" s="5" t="s">
        <v>8</v>
      </c>
      <c r="C19" s="6" t="s">
        <v>14</v>
      </c>
      <c r="D19" s="7" t="s">
        <v>6</v>
      </c>
      <c r="E19" s="7" t="s">
        <v>10</v>
      </c>
      <c r="F19" s="2">
        <v>55.894073949417091</v>
      </c>
      <c r="G19" s="2">
        <f t="shared" si="0"/>
        <v>10.401172905573087</v>
      </c>
      <c r="H19" s="18">
        <f t="shared" si="1"/>
        <v>9.3547142118813695E-2</v>
      </c>
      <c r="I19" s="19">
        <f t="shared" si="2"/>
        <v>3.5572911185982598E-4</v>
      </c>
      <c r="J19" s="18">
        <f t="shared" si="3"/>
        <v>0.28842900961607509</v>
      </c>
      <c r="K19" s="18">
        <f t="shared" si="4"/>
        <v>2.2112890737232425</v>
      </c>
    </row>
  </sheetData>
  <sheetProtection algorithmName="SHA-512" hashValue="hHiXC427FSoebM9kYPhrbR8ARDnzGTZBcS6skUuF0BpvAfLKerWbnUlZmKgeO29dpeTqBFtcK0fVuduo2C5URA==" saltValue="1CxcdaTPrxfVXJAcDSyMSA==" spinCount="100000" sheet="1" formatCells="0" formatColumns="0" formatRows="0"/>
  <conditionalFormatting sqref="K2">
    <cfRule type="cellIs" dxfId="77" priority="8" operator="lessThan">
      <formula>10</formula>
    </cfRule>
  </conditionalFormatting>
  <conditionalFormatting sqref="J2">
    <cfRule type="cellIs" dxfId="76" priority="7" operator="lessThan">
      <formula>100</formula>
    </cfRule>
  </conditionalFormatting>
  <conditionalFormatting sqref="K3:K19">
    <cfRule type="cellIs" dxfId="75" priority="5" operator="lessThan">
      <formula>10</formula>
    </cfRule>
  </conditionalFormatting>
  <conditionalFormatting sqref="J3:J19">
    <cfRule type="cellIs" dxfId="74" priority="4" operator="lessThan">
      <formula>100</formula>
    </cfRule>
  </conditionalFormatting>
  <conditionalFormatting sqref="H2:H19">
    <cfRule type="cellIs" dxfId="73" priority="3" operator="lessThan">
      <formula>10</formula>
    </cfRule>
  </conditionalFormatting>
  <conditionalFormatting sqref="I2">
    <cfRule type="cellIs" dxfId="72" priority="2" operator="lessThan">
      <formula>10</formula>
    </cfRule>
  </conditionalFormatting>
  <conditionalFormatting sqref="I3:I19">
    <cfRule type="cellIs" dxfId="71" priority="1" operator="lessThan">
      <formula>10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CF1A6-EBD0-42AF-A6A7-FE3A12EC84BC}">
  <dimension ref="A1:L32"/>
  <sheetViews>
    <sheetView workbookViewId="0">
      <selection activeCell="B25" sqref="B25"/>
    </sheetView>
  </sheetViews>
  <sheetFormatPr defaultColWidth="9.1796875" defaultRowHeight="15.5" x14ac:dyDescent="0.35"/>
  <cols>
    <col min="1" max="1" width="29" style="14" bestFit="1" customWidth="1"/>
    <col min="2" max="2" width="128.54296875" style="14" customWidth="1"/>
    <col min="3" max="16384" width="9.1796875" style="14"/>
  </cols>
  <sheetData>
    <row r="1" spans="1:12" ht="17.5" x14ac:dyDescent="0.35">
      <c r="A1" s="32" t="s">
        <v>41</v>
      </c>
      <c r="B1" s="32" t="s">
        <v>42</v>
      </c>
    </row>
    <row r="2" spans="1:12" x14ac:dyDescent="0.35">
      <c r="A2" s="35" t="s">
        <v>44</v>
      </c>
      <c r="B2" s="33" t="s">
        <v>45</v>
      </c>
    </row>
    <row r="3" spans="1:12" x14ac:dyDescent="0.35">
      <c r="A3" s="36" t="s">
        <v>46</v>
      </c>
      <c r="B3" s="33" t="s">
        <v>43</v>
      </c>
    </row>
    <row r="4" spans="1:12" x14ac:dyDescent="0.35">
      <c r="A4" s="36" t="s">
        <v>47</v>
      </c>
      <c r="B4" s="33" t="s">
        <v>43</v>
      </c>
    </row>
    <row r="5" spans="1:12" x14ac:dyDescent="0.35">
      <c r="A5" s="36" t="s">
        <v>48</v>
      </c>
      <c r="B5" s="33" t="s">
        <v>43</v>
      </c>
    </row>
    <row r="6" spans="1:12" x14ac:dyDescent="0.35">
      <c r="A6" s="36" t="s">
        <v>49</v>
      </c>
      <c r="B6" s="33" t="s">
        <v>43</v>
      </c>
    </row>
    <row r="7" spans="1:12" x14ac:dyDescent="0.35">
      <c r="A7" s="36" t="s">
        <v>50</v>
      </c>
      <c r="B7" s="33" t="s">
        <v>43</v>
      </c>
      <c r="C7" s="15"/>
      <c r="D7" s="16"/>
      <c r="E7" s="16"/>
      <c r="F7" s="16"/>
      <c r="G7" s="15"/>
      <c r="H7" s="15"/>
      <c r="I7" s="15"/>
      <c r="J7" s="15"/>
      <c r="K7" s="15"/>
      <c r="L7" s="17"/>
    </row>
    <row r="8" spans="1:12" x14ac:dyDescent="0.35">
      <c r="A8" s="36" t="s">
        <v>51</v>
      </c>
      <c r="B8" s="33" t="s">
        <v>43</v>
      </c>
    </row>
    <row r="9" spans="1:12" x14ac:dyDescent="0.35">
      <c r="A9" s="36" t="s">
        <v>52</v>
      </c>
      <c r="B9" s="33" t="s">
        <v>43</v>
      </c>
    </row>
    <row r="10" spans="1:12" x14ac:dyDescent="0.35">
      <c r="A10" s="36" t="s">
        <v>53</v>
      </c>
      <c r="B10" s="33" t="s">
        <v>43</v>
      </c>
    </row>
    <row r="11" spans="1:12" x14ac:dyDescent="0.35">
      <c r="A11" s="36" t="s">
        <v>54</v>
      </c>
      <c r="B11" s="33" t="s">
        <v>43</v>
      </c>
    </row>
    <row r="12" spans="1:12" x14ac:dyDescent="0.35">
      <c r="A12" s="36" t="s">
        <v>55</v>
      </c>
      <c r="B12" s="33" t="s">
        <v>43</v>
      </c>
    </row>
    <row r="13" spans="1:12" x14ac:dyDescent="0.35">
      <c r="A13" s="37" t="s">
        <v>56</v>
      </c>
      <c r="B13" s="33" t="s">
        <v>43</v>
      </c>
    </row>
    <row r="14" spans="1:12" x14ac:dyDescent="0.35">
      <c r="A14" s="36" t="s">
        <v>57</v>
      </c>
      <c r="B14" s="33" t="s">
        <v>43</v>
      </c>
    </row>
    <row r="15" spans="1:12" x14ac:dyDescent="0.35">
      <c r="A15" s="36" t="s">
        <v>58</v>
      </c>
      <c r="B15" s="33" t="s">
        <v>43</v>
      </c>
    </row>
    <row r="16" spans="1:12" x14ac:dyDescent="0.35">
      <c r="A16" s="36" t="s">
        <v>59</v>
      </c>
      <c r="B16" s="33" t="s">
        <v>43</v>
      </c>
    </row>
    <row r="17" spans="1:2" x14ac:dyDescent="0.35">
      <c r="A17" s="36" t="s">
        <v>60</v>
      </c>
      <c r="B17" s="33" t="s">
        <v>43</v>
      </c>
    </row>
    <row r="18" spans="1:2" x14ac:dyDescent="0.35">
      <c r="A18" s="36" t="s">
        <v>61</v>
      </c>
      <c r="B18" s="33" t="s">
        <v>43</v>
      </c>
    </row>
    <row r="19" spans="1:2" x14ac:dyDescent="0.35">
      <c r="A19" s="36" t="s">
        <v>62</v>
      </c>
      <c r="B19" s="33" t="s">
        <v>43</v>
      </c>
    </row>
    <row r="20" spans="1:2" x14ac:dyDescent="0.35">
      <c r="A20" s="36" t="s">
        <v>63</v>
      </c>
      <c r="B20" s="33" t="s">
        <v>43</v>
      </c>
    </row>
    <row r="21" spans="1:2" x14ac:dyDescent="0.35">
      <c r="A21" s="36" t="s">
        <v>64</v>
      </c>
      <c r="B21" s="33" t="s">
        <v>43</v>
      </c>
    </row>
    <row r="22" spans="1:2" x14ac:dyDescent="0.35">
      <c r="A22" s="36" t="s">
        <v>65</v>
      </c>
      <c r="B22" s="33" t="s">
        <v>43</v>
      </c>
    </row>
    <row r="23" spans="1:2" x14ac:dyDescent="0.35">
      <c r="A23" s="36" t="s">
        <v>66</v>
      </c>
      <c r="B23" s="33" t="s">
        <v>43</v>
      </c>
    </row>
    <row r="24" spans="1:2" x14ac:dyDescent="0.35">
      <c r="A24" s="36" t="s">
        <v>67</v>
      </c>
      <c r="B24" s="33" t="s">
        <v>43</v>
      </c>
    </row>
    <row r="25" spans="1:2" x14ac:dyDescent="0.35">
      <c r="A25" s="36" t="s">
        <v>68</v>
      </c>
      <c r="B25" s="33" t="s">
        <v>43</v>
      </c>
    </row>
    <row r="26" spans="1:2" x14ac:dyDescent="0.35">
      <c r="A26" s="36" t="s">
        <v>69</v>
      </c>
      <c r="B26" s="33" t="s">
        <v>43</v>
      </c>
    </row>
    <row r="27" spans="1:2" x14ac:dyDescent="0.35">
      <c r="A27" s="36" t="s">
        <v>70</v>
      </c>
      <c r="B27" s="33" t="s">
        <v>43</v>
      </c>
    </row>
    <row r="28" spans="1:2" x14ac:dyDescent="0.35">
      <c r="B28" s="13"/>
    </row>
    <row r="29" spans="1:2" x14ac:dyDescent="0.35">
      <c r="B29" s="13"/>
    </row>
    <row r="30" spans="1:2" x14ac:dyDescent="0.35">
      <c r="B30" s="13"/>
    </row>
    <row r="31" spans="1:2" x14ac:dyDescent="0.35">
      <c r="B31" s="13"/>
    </row>
    <row r="32" spans="1:2" x14ac:dyDescent="0.35">
      <c r="B32" s="13"/>
    </row>
  </sheetData>
  <sheetProtection algorithmName="SHA-512" hashValue="tlsaakmiHYQycNPdaGrxVvlN9tc3dkwZt7fRTNN8hH50UXREjITSAJq/fhn1XDOjm0zVrmxfGr9z7WgZq8kNpA==" saltValue="pjy0yDihcHOiu7DFpBb+0g==" spinCount="100000" sheet="1" objects="1" scenarios="1"/>
  <hyperlinks>
    <hyperlink ref="A2" location="'Read Me'!A1" display="Read Me" xr:uid="{32331C69-B9E9-4651-AB2D-FAA517A7D625}"/>
    <hyperlink ref="A3" location="'Brake &amp; Parts Cleaner'!A1" display="Brake &amp; Parts Cleaner" xr:uid="{365D440F-28D2-47CB-83EC-431361F3FB4F}"/>
    <hyperlink ref="A4" location="'Aerosol Elec. Degreaser'!A1" display="Aerosol Elec. Degreaser" xr:uid="{1BA7FE08-039E-410D-B9AF-18CF6CFC7DAC}"/>
    <hyperlink ref="A5" location="'Liquid Elec. Degreaser'!A1" display="Liquid Elec. Degreaser" xr:uid="{8E91BB73-CA68-4105-B573-40D648985DC4}"/>
    <hyperlink ref="A6" location="'Aerosol Spray Degreaser'!A1" display="Aerosol Spray Degreaser" xr:uid="{0CE6B60F-01E5-4A0D-8A73-436916ACC0F6}"/>
    <hyperlink ref="A7" location="'Liquid Degreaser'!A1" display="Liquid Degreaser" xr:uid="{DEE44A18-A9EC-4597-8747-2CDDAB72A757}"/>
    <hyperlink ref="A8" location="'Aerosol Gun Scrubber'!A1" display="Aerosol Gun Scrubber" xr:uid="{05604FE4-0518-4474-B933-B391168D834D}"/>
    <hyperlink ref="A9" location="'Liquid Gun Scrubber'!A1" display="Liquid Gun Scrubber" xr:uid="{F196CBBE-1F46-4FC4-97EB-6AF4F4052B07}"/>
    <hyperlink ref="A10" location="'Mold Release'!A1" display="Mold Release" xr:uid="{31AEC4D6-9FF8-4D3F-8747-C57C1E19F3FA}"/>
    <hyperlink ref="A11" location="'Aerosol Tire Cleaner'!A1" display="Aerosol Tire Cleaner" xr:uid="{B1030BDA-B636-416C-A91C-C64BA588B78F}"/>
    <hyperlink ref="A12" location="'Liquid Tire Cleaner'!A1" display="Liquid Tire Cleaner" xr:uid="{6D481A7E-74D2-46EA-B30E-C2E50C336DB3}"/>
    <hyperlink ref="A13" location="'Tap &amp; Die Fluid'!A1" display="Tap &amp; Die Fluid" xr:uid="{48967BDE-4585-4F4E-9F9A-235DD6FD8269}"/>
    <hyperlink ref="A14" location="'Penetrating Lubricant'!A1" display="Penetrating Lubricant" xr:uid="{DBBE0D78-213B-4B20-8B02-3AF851CE0270}"/>
    <hyperlink ref="A15" location="'Solvent-Based Adhesive &amp; Seal'!A1" display="Solvent-Based Adhesive &amp; Seal" xr:uid="{96A199B5-67DE-448F-B37A-BB32B9E14F39}"/>
    <hyperlink ref="A16" location="'Mirror-edge Sealant'!A1" display="Mirror-edge Sealant" xr:uid="{08818E91-EC89-4490-B266-EBB2D61B99AF}"/>
    <hyperlink ref="A17" location="'Tire Repair Cement'!A1" display="Tire Repair Cement" xr:uid="{D1A1A2AA-C290-4DEC-AE5A-5AF1EB455367}"/>
    <hyperlink ref="A18" location="'Carpet Cleaner'!A1" display="Carpet Cleaner" xr:uid="{FD11DD0F-AF10-4E95-8F3B-2134FB351292}"/>
    <hyperlink ref="A19" location="'Aerosol Spot Remover'!A1" display="Aerosol Spot Remover" xr:uid="{3FB0DBB2-6B6E-4DAA-A1A7-F6AD834A0FFE}"/>
    <hyperlink ref="A20" location="'Liquid Spot Remover'!A1" display="Liquid Spot Remover" xr:uid="{67E9FFFB-40E7-4DBA-9311-E6E65C986017}"/>
    <hyperlink ref="A21" location="'Fixatives &amp; Finishing Spray'!A1" display="Fixatives &amp; Finishing Spray" xr:uid="{8EB38F78-4E3B-496C-8FA7-6FFC8D0B39BA}"/>
    <hyperlink ref="A22" location="'Shoe Polish'!A1" display="Shoe Polish" xr:uid="{BF005238-A618-4152-AB17-87461BD078C4}"/>
    <hyperlink ref="A23" location="'Fabric Spray'!A1" display="Fabric Spray" xr:uid="{0B6D4C1F-5245-4FB4-9598-C21D92710472}"/>
    <hyperlink ref="A24" location="'Film Cleaner'!A1" display="Film Cleaner" xr:uid="{58A13600-1C79-427F-94E2-4393453C2B4A}"/>
    <hyperlink ref="A25" location="'Hoof Polish'!A1" display="Hoof Polish" xr:uid="{0592FCF1-101E-4FBB-977E-43047B264482}"/>
    <hyperlink ref="A26" location="'Pepper Spray'!A1" display="Pepper Spray" xr:uid="{06B76521-4BE7-4657-8979-A660F6CCE6DF}"/>
    <hyperlink ref="A27" location="'Toner Aid'!A1" display="Toner Aid" xr:uid="{4D5B3DA5-8828-4A35-9B06-85FD0B2F53E8}"/>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9"/>
  <sheetViews>
    <sheetView workbookViewId="0">
      <selection activeCell="H1" sqref="H1"/>
    </sheetView>
  </sheetViews>
  <sheetFormatPr defaultRowHeight="14.5" x14ac:dyDescent="0.35"/>
  <cols>
    <col min="1" max="1" width="20.1796875" bestFit="1" customWidth="1"/>
    <col min="2" max="2" width="15" bestFit="1" customWidth="1"/>
    <col min="3" max="3" width="11.1796875" bestFit="1" customWidth="1"/>
    <col min="4" max="4" width="15" bestFit="1" customWidth="1"/>
    <col min="5" max="5" width="9" bestFit="1" customWidth="1"/>
    <col min="8" max="8" width="17" customWidth="1"/>
    <col min="9" max="9" width="18.7265625" customWidth="1"/>
    <col min="10" max="10" width="20.1796875" customWidth="1"/>
    <col min="11" max="11" width="18.17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2.0676149837945923</v>
      </c>
      <c r="G2" s="2">
        <f t="shared" ref="G2:G19" si="0">F2*(24.45/131.39)</f>
        <v>0.38475672694860941</v>
      </c>
      <c r="H2" s="18">
        <f>0.973/G2</f>
        <v>2.5288706651513859</v>
      </c>
      <c r="I2" s="19">
        <f>0.0037/G2</f>
        <v>9.6164660442550134E-3</v>
      </c>
      <c r="J2" s="18">
        <f>3/G2</f>
        <v>7.7971346304770375</v>
      </c>
      <c r="K2" s="18">
        <f>23/G2</f>
        <v>59.77803216699062</v>
      </c>
    </row>
    <row r="3" spans="1:11" x14ac:dyDescent="0.35">
      <c r="A3" s="7" t="s">
        <v>19</v>
      </c>
      <c r="B3" s="5" t="s">
        <v>6</v>
      </c>
      <c r="C3" s="6" t="s">
        <v>14</v>
      </c>
      <c r="D3" s="6" t="s">
        <v>8</v>
      </c>
      <c r="E3" s="7" t="s">
        <v>10</v>
      </c>
      <c r="F3" s="2">
        <v>0.41557751588634284</v>
      </c>
      <c r="G3" s="2">
        <f t="shared" si="0"/>
        <v>7.7333665145148667E-2</v>
      </c>
      <c r="H3" s="18">
        <f t="shared" ref="H3:H19" si="1">0.973/G3</f>
        <v>12.581842567189364</v>
      </c>
      <c r="I3" s="19">
        <f t="shared" ref="I3:I19" si="2">0.0037/G3</f>
        <v>4.7844622300720091E-2</v>
      </c>
      <c r="J3" s="18">
        <f t="shared" ref="J3:J19" si="3">3/G3</f>
        <v>38.792937000583855</v>
      </c>
      <c r="K3" s="18">
        <f t="shared" ref="K3:K19" si="4">23/G3</f>
        <v>297.41251700447623</v>
      </c>
    </row>
    <row r="4" spans="1:11" x14ac:dyDescent="0.35">
      <c r="A4" s="7" t="s">
        <v>19</v>
      </c>
      <c r="B4" s="5" t="s">
        <v>6</v>
      </c>
      <c r="C4" s="6" t="s">
        <v>14</v>
      </c>
      <c r="D4" s="7" t="s">
        <v>11</v>
      </c>
      <c r="E4" s="7" t="s">
        <v>9</v>
      </c>
      <c r="F4" s="2">
        <v>11.039266087390258</v>
      </c>
      <c r="G4" s="2">
        <f t="shared" si="0"/>
        <v>2.0542663508386623</v>
      </c>
      <c r="H4" s="18">
        <f t="shared" si="1"/>
        <v>0.47364841448275141</v>
      </c>
      <c r="I4" s="19">
        <f t="shared" si="2"/>
        <v>1.8011296336959716E-3</v>
      </c>
      <c r="J4" s="18">
        <f t="shared" si="3"/>
        <v>1.4603753786724094</v>
      </c>
      <c r="K4" s="18">
        <f t="shared" si="4"/>
        <v>11.196211236488471</v>
      </c>
    </row>
    <row r="5" spans="1:11" x14ac:dyDescent="0.35">
      <c r="A5" s="7" t="s">
        <v>19</v>
      </c>
      <c r="B5" s="5" t="s">
        <v>6</v>
      </c>
      <c r="C5" s="6" t="s">
        <v>14</v>
      </c>
      <c r="D5" s="7" t="s">
        <v>11</v>
      </c>
      <c r="E5" s="7" t="s">
        <v>10</v>
      </c>
      <c r="F5" s="2">
        <v>2.2188225630801264</v>
      </c>
      <c r="G5" s="2">
        <f t="shared" si="0"/>
        <v>0.41289452520975034</v>
      </c>
      <c r="H5" s="18">
        <f t="shared" si="1"/>
        <v>2.3565340313139687</v>
      </c>
      <c r="I5" s="19">
        <f t="shared" si="2"/>
        <v>8.9611263266821013E-3</v>
      </c>
      <c r="J5" s="18">
        <f t="shared" si="3"/>
        <v>7.2657781027152168</v>
      </c>
      <c r="K5" s="18">
        <f t="shared" si="4"/>
        <v>55.704298787483324</v>
      </c>
    </row>
    <row r="6" spans="1:11" x14ac:dyDescent="0.35">
      <c r="A6" s="11" t="s">
        <v>15</v>
      </c>
      <c r="B6" s="9" t="s">
        <v>6</v>
      </c>
      <c r="C6" s="10" t="s">
        <v>14</v>
      </c>
      <c r="D6" s="11" t="s">
        <v>6</v>
      </c>
      <c r="E6" s="11" t="s">
        <v>9</v>
      </c>
      <c r="F6" s="12">
        <v>92.431379405982597</v>
      </c>
      <c r="G6" s="12">
        <f t="shared" si="0"/>
        <v>17.200298549937397</v>
      </c>
      <c r="H6" s="20">
        <f t="shared" si="1"/>
        <v>5.6568785546082356E-2</v>
      </c>
      <c r="I6" s="21">
        <f t="shared" si="2"/>
        <v>2.1511254524203983E-4</v>
      </c>
      <c r="J6" s="20">
        <f t="shared" si="3"/>
        <v>0.17441557722327553</v>
      </c>
      <c r="K6" s="20">
        <f t="shared" si="4"/>
        <v>1.3371860920451124</v>
      </c>
    </row>
    <row r="7" spans="1:11" x14ac:dyDescent="0.35">
      <c r="A7" s="11" t="s">
        <v>15</v>
      </c>
      <c r="B7" s="9" t="s">
        <v>6</v>
      </c>
      <c r="C7" s="10" t="s">
        <v>14</v>
      </c>
      <c r="D7" s="11" t="s">
        <v>6</v>
      </c>
      <c r="E7" s="11" t="s">
        <v>10</v>
      </c>
      <c r="F7" s="12">
        <v>18.578121818884249</v>
      </c>
      <c r="G7" s="12">
        <f t="shared" si="0"/>
        <v>3.4571510653148634</v>
      </c>
      <c r="H7" s="20">
        <f t="shared" si="1"/>
        <v>0.28144561276537189</v>
      </c>
      <c r="I7" s="21">
        <f t="shared" si="2"/>
        <v>1.0702453928385161E-3</v>
      </c>
      <c r="J7" s="20">
        <f t="shared" si="3"/>
        <v>0.86776653473393184</v>
      </c>
      <c r="K7" s="20">
        <f t="shared" si="4"/>
        <v>6.6528767662934776</v>
      </c>
    </row>
    <row r="8" spans="1:11" x14ac:dyDescent="0.35">
      <c r="A8" s="7" t="s">
        <v>19</v>
      </c>
      <c r="B8" s="5" t="s">
        <v>11</v>
      </c>
      <c r="C8" s="6" t="s">
        <v>14</v>
      </c>
      <c r="D8" s="6" t="s">
        <v>8</v>
      </c>
      <c r="E8" s="7" t="s">
        <v>9</v>
      </c>
      <c r="F8" s="2">
        <v>2.0537991203326045</v>
      </c>
      <c r="G8" s="2">
        <f t="shared" si="0"/>
        <v>0.38218577130780262</v>
      </c>
      <c r="H8" s="18">
        <f t="shared" si="1"/>
        <v>2.5458823248978852</v>
      </c>
      <c r="I8" s="19">
        <f t="shared" si="2"/>
        <v>9.6811558089642084E-3</v>
      </c>
      <c r="J8" s="18">
        <f t="shared" si="3"/>
        <v>7.8495857910520614</v>
      </c>
      <c r="K8" s="18">
        <f t="shared" si="4"/>
        <v>60.180157731399134</v>
      </c>
    </row>
    <row r="9" spans="1:11" x14ac:dyDescent="0.35">
      <c r="A9" s="7" t="s">
        <v>19</v>
      </c>
      <c r="B9" s="5" t="s">
        <v>11</v>
      </c>
      <c r="C9" s="6" t="s">
        <v>14</v>
      </c>
      <c r="D9" s="6" t="s">
        <v>8</v>
      </c>
      <c r="E9" s="7" t="s">
        <v>10</v>
      </c>
      <c r="F9" s="2">
        <v>0.37819961315959505</v>
      </c>
      <c r="G9" s="2">
        <f t="shared" si="0"/>
        <v>7.0378115090586044E-2</v>
      </c>
      <c r="H9" s="18">
        <f t="shared" si="1"/>
        <v>13.825320538176092</v>
      </c>
      <c r="I9" s="19">
        <f t="shared" si="2"/>
        <v>5.2573161347637766E-2</v>
      </c>
      <c r="J9" s="18">
        <f t="shared" si="3"/>
        <v>42.626887579165754</v>
      </c>
      <c r="K9" s="18">
        <f t="shared" si="4"/>
        <v>326.80613810693745</v>
      </c>
    </row>
    <row r="10" spans="1:11" x14ac:dyDescent="0.35">
      <c r="A10" s="11" t="s">
        <v>16</v>
      </c>
      <c r="B10" s="9" t="s">
        <v>11</v>
      </c>
      <c r="C10" s="10" t="s">
        <v>14</v>
      </c>
      <c r="D10" s="11" t="s">
        <v>11</v>
      </c>
      <c r="E10" s="11" t="s">
        <v>9</v>
      </c>
      <c r="F10" s="12">
        <v>10.965501390297556</v>
      </c>
      <c r="G10" s="12">
        <f t="shared" si="0"/>
        <v>2.0405396833303544</v>
      </c>
      <c r="H10" s="20">
        <f t="shared" si="1"/>
        <v>0.47683463739944115</v>
      </c>
      <c r="I10" s="21">
        <f t="shared" si="2"/>
        <v>1.8132457948385739E-3</v>
      </c>
      <c r="J10" s="20">
        <f t="shared" si="3"/>
        <v>1.4701992931123571</v>
      </c>
      <c r="K10" s="20">
        <f t="shared" si="4"/>
        <v>11.271527913861405</v>
      </c>
    </row>
    <row r="11" spans="1:11" x14ac:dyDescent="0.35">
      <c r="A11" s="11" t="s">
        <v>16</v>
      </c>
      <c r="B11" s="9" t="s">
        <v>11</v>
      </c>
      <c r="C11" s="10" t="s">
        <v>14</v>
      </c>
      <c r="D11" s="11" t="s">
        <v>11</v>
      </c>
      <c r="E11" s="11" t="s">
        <v>10</v>
      </c>
      <c r="F11" s="12">
        <v>2.0192570650434027</v>
      </c>
      <c r="G11" s="12">
        <f t="shared" si="0"/>
        <v>0.37575793622278103</v>
      </c>
      <c r="H11" s="20">
        <f t="shared" si="1"/>
        <v>2.5894329998212555</v>
      </c>
      <c r="I11" s="21">
        <f t="shared" si="2"/>
        <v>9.8467647475217329E-3</v>
      </c>
      <c r="J11" s="20">
        <f t="shared" si="3"/>
        <v>7.9838633088014053</v>
      </c>
      <c r="K11" s="20">
        <f t="shared" si="4"/>
        <v>61.209618700810772</v>
      </c>
    </row>
    <row r="12" spans="1:11" x14ac:dyDescent="0.35">
      <c r="A12" s="7" t="s">
        <v>19</v>
      </c>
      <c r="B12" s="5" t="s">
        <v>11</v>
      </c>
      <c r="C12" s="6" t="s">
        <v>14</v>
      </c>
      <c r="D12" s="7" t="s">
        <v>6</v>
      </c>
      <c r="E12" s="7" t="s">
        <v>9</v>
      </c>
      <c r="F12" s="2">
        <v>91.813750240260163</v>
      </c>
      <c r="G12" s="2">
        <f t="shared" si="0"/>
        <v>17.085365654725329</v>
      </c>
      <c r="H12" s="18">
        <f t="shared" si="1"/>
        <v>5.6949322576007946E-2</v>
      </c>
      <c r="I12" s="19">
        <f t="shared" si="2"/>
        <v>2.1655960280701891E-4</v>
      </c>
      <c r="J12" s="18">
        <f t="shared" si="3"/>
        <v>0.17558886714082614</v>
      </c>
      <c r="K12" s="18">
        <f t="shared" si="4"/>
        <v>1.3461813147463337</v>
      </c>
    </row>
    <row r="13" spans="1:11" x14ac:dyDescent="0.35">
      <c r="A13" s="7" t="s">
        <v>19</v>
      </c>
      <c r="B13" s="5" t="s">
        <v>11</v>
      </c>
      <c r="C13" s="6" t="s">
        <v>14</v>
      </c>
      <c r="D13" s="7" t="s">
        <v>6</v>
      </c>
      <c r="E13" s="7" t="s">
        <v>10</v>
      </c>
      <c r="F13" s="2">
        <v>16.907167054378071</v>
      </c>
      <c r="G13" s="2">
        <f t="shared" si="0"/>
        <v>3.1462077363539378</v>
      </c>
      <c r="H13" s="18">
        <f t="shared" si="1"/>
        <v>0.30926120635873383</v>
      </c>
      <c r="I13" s="19">
        <f t="shared" si="2"/>
        <v>1.1760189758759662E-3</v>
      </c>
      <c r="J13" s="18">
        <f t="shared" si="3"/>
        <v>0.95352889935889151</v>
      </c>
      <c r="K13" s="18">
        <f t="shared" si="4"/>
        <v>7.3103882284181685</v>
      </c>
    </row>
    <row r="14" spans="1:11" x14ac:dyDescent="0.35">
      <c r="A14" s="11" t="s">
        <v>17</v>
      </c>
      <c r="B14" s="9" t="s">
        <v>8</v>
      </c>
      <c r="C14" s="10" t="s">
        <v>14</v>
      </c>
      <c r="D14" s="10" t="s">
        <v>8</v>
      </c>
      <c r="E14" s="11" t="s">
        <v>9</v>
      </c>
      <c r="F14" s="12">
        <v>1.9057338834563196</v>
      </c>
      <c r="G14" s="12">
        <f t="shared" si="0"/>
        <v>0.35463272281381397</v>
      </c>
      <c r="H14" s="20">
        <f t="shared" si="1"/>
        <v>2.7436836405839387</v>
      </c>
      <c r="I14" s="21">
        <f t="shared" si="2"/>
        <v>1.0433329362960509E-2</v>
      </c>
      <c r="J14" s="20">
        <f t="shared" si="3"/>
        <v>8.45945624023825</v>
      </c>
      <c r="K14" s="20">
        <f t="shared" si="4"/>
        <v>64.855831175159906</v>
      </c>
    </row>
    <row r="15" spans="1:11" x14ac:dyDescent="0.35">
      <c r="A15" s="11" t="s">
        <v>17</v>
      </c>
      <c r="B15" s="9" t="s">
        <v>8</v>
      </c>
      <c r="C15" s="10" t="s">
        <v>14</v>
      </c>
      <c r="D15" s="10" t="s">
        <v>8</v>
      </c>
      <c r="E15" s="11" t="s">
        <v>10</v>
      </c>
      <c r="F15" s="12">
        <v>0.37188205576586109</v>
      </c>
      <c r="G15" s="12">
        <f t="shared" si="0"/>
        <v>6.9202498390100495E-2</v>
      </c>
      <c r="H15" s="20">
        <f t="shared" si="1"/>
        <v>14.060186014023865</v>
      </c>
      <c r="I15" s="21">
        <f t="shared" si="2"/>
        <v>5.346627775116989E-2</v>
      </c>
      <c r="J15" s="20">
        <f t="shared" si="3"/>
        <v>43.351036014462068</v>
      </c>
      <c r="K15" s="20">
        <f t="shared" si="4"/>
        <v>332.35794277754252</v>
      </c>
    </row>
    <row r="16" spans="1:11" x14ac:dyDescent="0.35">
      <c r="A16" s="7" t="s">
        <v>19</v>
      </c>
      <c r="B16" s="5" t="s">
        <v>8</v>
      </c>
      <c r="C16" s="6" t="s">
        <v>14</v>
      </c>
      <c r="D16" s="7" t="s">
        <v>11</v>
      </c>
      <c r="E16" s="7" t="s">
        <v>9</v>
      </c>
      <c r="F16" s="2">
        <v>10.174961777758089</v>
      </c>
      <c r="G16" s="2">
        <f t="shared" si="0"/>
        <v>1.8934303635450589</v>
      </c>
      <c r="H16" s="18">
        <f t="shared" si="1"/>
        <v>0.51388211509308301</v>
      </c>
      <c r="I16" s="19">
        <f t="shared" si="2"/>
        <v>1.9541252064176847E-3</v>
      </c>
      <c r="J16" s="18">
        <f t="shared" si="3"/>
        <v>1.584425843041366</v>
      </c>
      <c r="K16" s="18">
        <f t="shared" si="4"/>
        <v>12.147264796650472</v>
      </c>
    </row>
    <row r="17" spans="1:11" x14ac:dyDescent="0.35">
      <c r="A17" s="7" t="s">
        <v>19</v>
      </c>
      <c r="B17" s="5" t="s">
        <v>8</v>
      </c>
      <c r="C17" s="6" t="s">
        <v>14</v>
      </c>
      <c r="D17" s="7" t="s">
        <v>11</v>
      </c>
      <c r="E17" s="7" t="s">
        <v>10</v>
      </c>
      <c r="F17" s="2">
        <v>1.9855268020890322</v>
      </c>
      <c r="G17" s="2">
        <f t="shared" si="0"/>
        <v>0.36948116531758002</v>
      </c>
      <c r="H17" s="18">
        <f t="shared" si="1"/>
        <v>2.6334224619100075</v>
      </c>
      <c r="I17" s="19">
        <f t="shared" si="2"/>
        <v>1.001404224981195E-2</v>
      </c>
      <c r="J17" s="18">
        <f t="shared" si="3"/>
        <v>8.1194937160637437</v>
      </c>
      <c r="K17" s="18">
        <f t="shared" si="4"/>
        <v>62.249451823155361</v>
      </c>
    </row>
    <row r="18" spans="1:11" x14ac:dyDescent="0.35">
      <c r="A18" s="7" t="s">
        <v>19</v>
      </c>
      <c r="B18" s="5" t="s">
        <v>8</v>
      </c>
      <c r="C18" s="6" t="s">
        <v>14</v>
      </c>
      <c r="D18" s="7" t="s">
        <v>6</v>
      </c>
      <c r="E18" s="7" t="s">
        <v>9</v>
      </c>
      <c r="F18" s="2">
        <v>85.194590389990765</v>
      </c>
      <c r="G18" s="2">
        <f t="shared" si="0"/>
        <v>15.853624591181021</v>
      </c>
      <c r="H18" s="18">
        <f t="shared" si="1"/>
        <v>6.1373977566067502E-2</v>
      </c>
      <c r="I18" s="19">
        <f t="shared" si="2"/>
        <v>2.3338511510220941E-4</v>
      </c>
      <c r="J18" s="18">
        <f t="shared" si="3"/>
        <v>0.18923117440719681</v>
      </c>
      <c r="K18" s="18">
        <f t="shared" si="4"/>
        <v>1.4507723371218422</v>
      </c>
    </row>
    <row r="19" spans="1:11" x14ac:dyDescent="0.35">
      <c r="A19" s="7" t="s">
        <v>19</v>
      </c>
      <c r="B19" s="5" t="s">
        <v>8</v>
      </c>
      <c r="C19" s="6" t="s">
        <v>14</v>
      </c>
      <c r="D19" s="7" t="s">
        <v>6</v>
      </c>
      <c r="E19" s="7" t="s">
        <v>10</v>
      </c>
      <c r="F19" s="2">
        <v>16.624744771237321</v>
      </c>
      <c r="G19" s="2">
        <f t="shared" si="0"/>
        <v>3.0936525584652754</v>
      </c>
      <c r="H19" s="18">
        <f t="shared" si="1"/>
        <v>0.31451495654789813</v>
      </c>
      <c r="I19" s="19">
        <f t="shared" si="2"/>
        <v>1.1959972653928295E-3</v>
      </c>
      <c r="J19" s="18">
        <f t="shared" si="3"/>
        <v>0.96972751248067257</v>
      </c>
      <c r="K19" s="18">
        <f t="shared" si="4"/>
        <v>7.4345775956851563</v>
      </c>
    </row>
  </sheetData>
  <sheetProtection algorithmName="SHA-512" hashValue="FfekUnA1FdE/C+jH7xJsq5lioT65IwFFPqUl9fXzJvqKMkFIG8uU8P1DYPwEYnDk1LIPrE6CgehiCxcq+hhHBA==" saltValue="YyDvAPm+nSj3PYx/vCQ/Tg==" spinCount="100000" sheet="1" formatCells="0" formatColumns="0" formatRows="0"/>
  <conditionalFormatting sqref="K2">
    <cfRule type="cellIs" dxfId="70" priority="8" operator="lessThan">
      <formula>10</formula>
    </cfRule>
  </conditionalFormatting>
  <conditionalFormatting sqref="J2">
    <cfRule type="cellIs" dxfId="69" priority="7" operator="lessThan">
      <formula>100</formula>
    </cfRule>
  </conditionalFormatting>
  <conditionalFormatting sqref="K3:K19">
    <cfRule type="cellIs" dxfId="68" priority="5" operator="lessThan">
      <formula>10</formula>
    </cfRule>
  </conditionalFormatting>
  <conditionalFormatting sqref="J3:J19">
    <cfRule type="cellIs" dxfId="67" priority="4" operator="lessThan">
      <formula>100</formula>
    </cfRule>
  </conditionalFormatting>
  <conditionalFormatting sqref="H2:H19">
    <cfRule type="cellIs" dxfId="66" priority="3" operator="lessThan">
      <formula>10</formula>
    </cfRule>
  </conditionalFormatting>
  <conditionalFormatting sqref="I2">
    <cfRule type="cellIs" dxfId="65" priority="2" operator="lessThan">
      <formula>10</formula>
    </cfRule>
  </conditionalFormatting>
  <conditionalFormatting sqref="I3:I19">
    <cfRule type="cellIs" dxfId="64" priority="1" operator="lessThan">
      <formula>10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7"/>
  <sheetViews>
    <sheetView topLeftCell="A7" workbookViewId="0">
      <selection activeCell="A13" sqref="A13:D13"/>
    </sheetView>
  </sheetViews>
  <sheetFormatPr defaultRowHeight="14.5" x14ac:dyDescent="0.35"/>
  <cols>
    <col min="1" max="1" width="20.1796875" bestFit="1" customWidth="1"/>
    <col min="2" max="2" width="15" bestFit="1" customWidth="1"/>
    <col min="3" max="3" width="7.54296875" bestFit="1" customWidth="1"/>
    <col min="4" max="4" width="15" bestFit="1" customWidth="1"/>
    <col min="5" max="5" width="9" bestFit="1" customWidth="1"/>
    <col min="8" max="8" width="19.26953125" customWidth="1"/>
    <col min="9" max="9" width="18.453125" customWidth="1"/>
    <col min="10" max="10" width="19.54296875" customWidth="1"/>
    <col min="11" max="11" width="18.4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7" t="s">
        <v>7</v>
      </c>
      <c r="D2" s="6" t="s">
        <v>8</v>
      </c>
      <c r="E2" s="7" t="s">
        <v>9</v>
      </c>
      <c r="F2" s="2">
        <v>3.2056336167162733</v>
      </c>
      <c r="G2" s="2">
        <f t="shared" ref="G2:G37" si="0">F2*(24.45/131.39)</f>
        <v>0.59652745207940394</v>
      </c>
      <c r="H2" s="18">
        <f>0.973/G2</f>
        <v>1.6311068277046932</v>
      </c>
      <c r="I2" s="19">
        <f>0.0037/G2</f>
        <v>6.202564504118567E-3</v>
      </c>
      <c r="J2" s="18">
        <f>3/G2</f>
        <v>5.0291063546907298</v>
      </c>
      <c r="K2" s="18">
        <f>23/G2</f>
        <v>38.55648205262893</v>
      </c>
    </row>
    <row r="3" spans="1:11" x14ac:dyDescent="0.35">
      <c r="A3" s="7" t="s">
        <v>19</v>
      </c>
      <c r="B3" s="5" t="s">
        <v>6</v>
      </c>
      <c r="C3" s="7" t="s">
        <v>7</v>
      </c>
      <c r="D3" s="6" t="s">
        <v>8</v>
      </c>
      <c r="E3" s="7" t="s">
        <v>10</v>
      </c>
      <c r="F3" s="2">
        <v>0.64461424827775782</v>
      </c>
      <c r="G3" s="2">
        <f t="shared" si="0"/>
        <v>0.11995447423998158</v>
      </c>
      <c r="H3" s="18">
        <f t="shared" ref="H3:H37" si="1">0.973/G3</f>
        <v>8.1114106511226147</v>
      </c>
      <c r="I3" s="19">
        <f t="shared" ref="I3:I37" si="2">0.0037/G3</f>
        <v>3.0845035363981171E-2</v>
      </c>
      <c r="J3" s="18">
        <f t="shared" ref="J3:J37" si="3">3/G3</f>
        <v>25.009488132957703</v>
      </c>
      <c r="K3" s="18">
        <f t="shared" ref="K3:K37" si="4">23/G3</f>
        <v>191.73940901934239</v>
      </c>
    </row>
    <row r="4" spans="1:11" x14ac:dyDescent="0.35">
      <c r="A4" s="7" t="s">
        <v>19</v>
      </c>
      <c r="B4" s="5" t="s">
        <v>6</v>
      </c>
      <c r="C4" s="7" t="s">
        <v>7</v>
      </c>
      <c r="D4" s="7" t="s">
        <v>11</v>
      </c>
      <c r="E4" s="7" t="s">
        <v>9</v>
      </c>
      <c r="F4" s="2">
        <v>17.076739827367064</v>
      </c>
      <c r="G4" s="2">
        <f t="shared" si="0"/>
        <v>3.1777630624790678</v>
      </c>
      <c r="H4" s="18">
        <f t="shared" si="1"/>
        <v>0.3061902290603547</v>
      </c>
      <c r="I4" s="19">
        <f t="shared" si="2"/>
        <v>1.1643410560362923E-3</v>
      </c>
      <c r="J4" s="18">
        <f t="shared" si="3"/>
        <v>0.94406031570510185</v>
      </c>
      <c r="K4" s="18">
        <f t="shared" si="4"/>
        <v>7.237795753739114</v>
      </c>
    </row>
    <row r="5" spans="1:11" x14ac:dyDescent="0.35">
      <c r="A5" s="7" t="s">
        <v>19</v>
      </c>
      <c r="B5" s="5" t="s">
        <v>6</v>
      </c>
      <c r="C5" s="7" t="s">
        <v>7</v>
      </c>
      <c r="D5" s="7" t="s">
        <v>11</v>
      </c>
      <c r="E5" s="7" t="s">
        <v>10</v>
      </c>
      <c r="F5" s="2">
        <v>3.4339263693301119</v>
      </c>
      <c r="G5" s="2">
        <f t="shared" si="0"/>
        <v>0.6390098160447617</v>
      </c>
      <c r="H5" s="18">
        <f t="shared" si="1"/>
        <v>1.5226683152107365</v>
      </c>
      <c r="I5" s="19">
        <f t="shared" si="2"/>
        <v>5.7902083928876935E-3</v>
      </c>
      <c r="J5" s="18">
        <f t="shared" si="3"/>
        <v>4.6947635618008325</v>
      </c>
      <c r="K5" s="18">
        <f t="shared" si="4"/>
        <v>35.993187307139713</v>
      </c>
    </row>
    <row r="6" spans="1:11" x14ac:dyDescent="0.35">
      <c r="A6" s="7" t="s">
        <v>19</v>
      </c>
      <c r="B6" s="5" t="s">
        <v>6</v>
      </c>
      <c r="C6" s="7" t="s">
        <v>7</v>
      </c>
      <c r="D6" s="7" t="s">
        <v>6</v>
      </c>
      <c r="E6" s="7" t="s">
        <v>9</v>
      </c>
      <c r="F6" s="2">
        <v>142.96526746700988</v>
      </c>
      <c r="G6" s="2">
        <f t="shared" si="0"/>
        <v>26.604009358158095</v>
      </c>
      <c r="H6" s="18">
        <f t="shared" si="1"/>
        <v>3.6573434736882258E-2</v>
      </c>
      <c r="I6" s="19">
        <f t="shared" si="2"/>
        <v>1.3907678163048754E-4</v>
      </c>
      <c r="J6" s="18">
        <f t="shared" si="3"/>
        <v>0.11276495807877367</v>
      </c>
      <c r="K6" s="18">
        <f t="shared" si="4"/>
        <v>0.86453134527059816</v>
      </c>
    </row>
    <row r="7" spans="1:11" x14ac:dyDescent="0.35">
      <c r="A7" s="7" t="s">
        <v>19</v>
      </c>
      <c r="B7" s="5" t="s">
        <v>6</v>
      </c>
      <c r="C7" s="7" t="s">
        <v>7</v>
      </c>
      <c r="D7" s="7" t="s">
        <v>6</v>
      </c>
      <c r="E7" s="7" t="s">
        <v>10</v>
      </c>
      <c r="F7" s="2">
        <v>28.748590586742619</v>
      </c>
      <c r="G7" s="2">
        <f t="shared" si="0"/>
        <v>5.349745337132636</v>
      </c>
      <c r="H7" s="18">
        <f t="shared" si="1"/>
        <v>0.18187781636004188</v>
      </c>
      <c r="I7" s="19">
        <f t="shared" si="2"/>
        <v>6.916217066106424E-4</v>
      </c>
      <c r="J7" s="18">
        <f t="shared" si="3"/>
        <v>0.56077435671133169</v>
      </c>
      <c r="K7" s="18">
        <f t="shared" si="4"/>
        <v>4.299270068120209</v>
      </c>
    </row>
    <row r="8" spans="1:11" x14ac:dyDescent="0.35">
      <c r="A8" s="7" t="s">
        <v>19</v>
      </c>
      <c r="B8" s="5" t="s">
        <v>6</v>
      </c>
      <c r="C8" s="7" t="s">
        <v>13</v>
      </c>
      <c r="D8" s="6" t="s">
        <v>8</v>
      </c>
      <c r="E8" s="7" t="s">
        <v>9</v>
      </c>
      <c r="F8" s="2">
        <v>4.8084504250744091</v>
      </c>
      <c r="G8" s="2">
        <f t="shared" si="0"/>
        <v>0.8947911781191058</v>
      </c>
      <c r="H8" s="18">
        <f t="shared" si="1"/>
        <v>1.087404551803129</v>
      </c>
      <c r="I8" s="19">
        <f t="shared" si="2"/>
        <v>4.1350430027457113E-3</v>
      </c>
      <c r="J8" s="18">
        <f t="shared" si="3"/>
        <v>3.35273756979382</v>
      </c>
      <c r="K8" s="18">
        <f t="shared" si="4"/>
        <v>25.704321368419286</v>
      </c>
    </row>
    <row r="9" spans="1:11" x14ac:dyDescent="0.35">
      <c r="A9" s="7" t="s">
        <v>19</v>
      </c>
      <c r="B9" s="5" t="s">
        <v>6</v>
      </c>
      <c r="C9" s="7" t="s">
        <v>13</v>
      </c>
      <c r="D9" s="6" t="s">
        <v>8</v>
      </c>
      <c r="E9" s="7" t="s">
        <v>10</v>
      </c>
      <c r="F9" s="2">
        <v>0.96692137241663656</v>
      </c>
      <c r="G9" s="2">
        <f t="shared" si="0"/>
        <v>0.17993171135997235</v>
      </c>
      <c r="H9" s="18">
        <f t="shared" si="1"/>
        <v>5.407607100748411</v>
      </c>
      <c r="I9" s="19">
        <f t="shared" si="2"/>
        <v>2.0563356909320783E-2</v>
      </c>
      <c r="J9" s="18">
        <f t="shared" si="3"/>
        <v>16.67299208863847</v>
      </c>
      <c r="K9" s="18">
        <f t="shared" si="4"/>
        <v>127.82627267956161</v>
      </c>
    </row>
    <row r="10" spans="1:11" x14ac:dyDescent="0.35">
      <c r="A10" s="7" t="s">
        <v>19</v>
      </c>
      <c r="B10" s="5" t="s">
        <v>6</v>
      </c>
      <c r="C10" s="7" t="s">
        <v>13</v>
      </c>
      <c r="D10" s="7" t="s">
        <v>11</v>
      </c>
      <c r="E10" s="7" t="s">
        <v>9</v>
      </c>
      <c r="F10" s="2">
        <v>25.615109741050595</v>
      </c>
      <c r="G10" s="2">
        <f t="shared" si="0"/>
        <v>4.7666445937186017</v>
      </c>
      <c r="H10" s="18">
        <f t="shared" si="1"/>
        <v>0.2041268193735698</v>
      </c>
      <c r="I10" s="19">
        <f t="shared" si="2"/>
        <v>7.7622737069086157E-4</v>
      </c>
      <c r="J10" s="18">
        <f t="shared" si="3"/>
        <v>0.62937354380340127</v>
      </c>
      <c r="K10" s="18">
        <f t="shared" si="4"/>
        <v>4.8251971691594093</v>
      </c>
    </row>
    <row r="11" spans="1:11" x14ac:dyDescent="0.35">
      <c r="A11" s="7" t="s">
        <v>19</v>
      </c>
      <c r="B11" s="5" t="s">
        <v>6</v>
      </c>
      <c r="C11" s="7" t="s">
        <v>13</v>
      </c>
      <c r="D11" s="7" t="s">
        <v>11</v>
      </c>
      <c r="E11" s="7" t="s">
        <v>10</v>
      </c>
      <c r="F11" s="2">
        <v>5.1508895539951682</v>
      </c>
      <c r="G11" s="2">
        <f t="shared" si="0"/>
        <v>0.95851472406714266</v>
      </c>
      <c r="H11" s="18">
        <f t="shared" si="1"/>
        <v>1.0151122101404908</v>
      </c>
      <c r="I11" s="19">
        <f t="shared" si="2"/>
        <v>3.860138928591795E-3</v>
      </c>
      <c r="J11" s="18">
        <f t="shared" si="3"/>
        <v>3.1298423745338879</v>
      </c>
      <c r="K11" s="18">
        <f t="shared" si="4"/>
        <v>23.995458204759807</v>
      </c>
    </row>
    <row r="12" spans="1:11" x14ac:dyDescent="0.35">
      <c r="A12" s="11" t="s">
        <v>15</v>
      </c>
      <c r="B12" s="9" t="s">
        <v>6</v>
      </c>
      <c r="C12" s="11" t="s">
        <v>13</v>
      </c>
      <c r="D12" s="11" t="s">
        <v>6</v>
      </c>
      <c r="E12" s="11" t="s">
        <v>9</v>
      </c>
      <c r="F12" s="12">
        <v>214.44790120051479</v>
      </c>
      <c r="G12" s="12">
        <f t="shared" si="0"/>
        <v>39.906014037237135</v>
      </c>
      <c r="H12" s="20">
        <f t="shared" si="1"/>
        <v>2.4382289824588177E-2</v>
      </c>
      <c r="I12" s="21">
        <f t="shared" si="2"/>
        <v>9.2717854420325033E-5</v>
      </c>
      <c r="J12" s="20">
        <f t="shared" si="3"/>
        <v>7.5176638719182468E-2</v>
      </c>
      <c r="K12" s="20">
        <f t="shared" si="4"/>
        <v>0.57635423018039889</v>
      </c>
    </row>
    <row r="13" spans="1:11" x14ac:dyDescent="0.35">
      <c r="A13" s="11" t="s">
        <v>15</v>
      </c>
      <c r="B13" s="9" t="s">
        <v>6</v>
      </c>
      <c r="C13" s="11" t="s">
        <v>13</v>
      </c>
      <c r="D13" s="11" t="s">
        <v>6</v>
      </c>
      <c r="E13" s="11" t="s">
        <v>10</v>
      </c>
      <c r="F13" s="12">
        <v>43.122885880113927</v>
      </c>
      <c r="G13" s="12">
        <f t="shared" si="0"/>
        <v>8.0246180056989544</v>
      </c>
      <c r="H13" s="20">
        <f t="shared" si="1"/>
        <v>0.12125187757336126</v>
      </c>
      <c r="I13" s="21">
        <f t="shared" si="2"/>
        <v>4.6108113774042823E-4</v>
      </c>
      <c r="J13" s="20">
        <f t="shared" si="3"/>
        <v>0.37384957114088774</v>
      </c>
      <c r="K13" s="20">
        <f t="shared" si="4"/>
        <v>2.8661800454134725</v>
      </c>
    </row>
    <row r="14" spans="1:11" x14ac:dyDescent="0.35">
      <c r="A14" s="7" t="s">
        <v>19</v>
      </c>
      <c r="B14" s="5" t="s">
        <v>11</v>
      </c>
      <c r="C14" s="7" t="s">
        <v>7</v>
      </c>
      <c r="D14" s="6" t="s">
        <v>8</v>
      </c>
      <c r="E14" s="7" t="s">
        <v>9</v>
      </c>
      <c r="F14" s="2">
        <v>3.1817510794997839</v>
      </c>
      <c r="G14" s="2">
        <f t="shared" si="0"/>
        <v>0.59208321709239453</v>
      </c>
      <c r="H14" s="18">
        <f t="shared" si="1"/>
        <v>1.64335007632578</v>
      </c>
      <c r="I14" s="19">
        <f t="shared" si="2"/>
        <v>6.249121564650963E-3</v>
      </c>
      <c r="J14" s="18">
        <f t="shared" si="3"/>
        <v>5.0668553226899693</v>
      </c>
      <c r="K14" s="18">
        <f t="shared" si="4"/>
        <v>38.84589080728977</v>
      </c>
    </row>
    <row r="15" spans="1:11" x14ac:dyDescent="0.35">
      <c r="A15" s="7" t="s">
        <v>19</v>
      </c>
      <c r="B15" s="5" t="s">
        <v>11</v>
      </c>
      <c r="C15" s="7" t="s">
        <v>7</v>
      </c>
      <c r="D15" s="6" t="s">
        <v>8</v>
      </c>
      <c r="E15" s="7" t="s">
        <v>10</v>
      </c>
      <c r="F15" s="2">
        <v>0.58663932913732919</v>
      </c>
      <c r="G15" s="2">
        <f t="shared" si="0"/>
        <v>0.10916608263496233</v>
      </c>
      <c r="H15" s="18">
        <f t="shared" si="1"/>
        <v>8.9130247831058451</v>
      </c>
      <c r="I15" s="19">
        <f t="shared" si="2"/>
        <v>3.3893311097113701E-2</v>
      </c>
      <c r="J15" s="18">
        <f t="shared" si="3"/>
        <v>27.481063051713811</v>
      </c>
      <c r="K15" s="18">
        <f t="shared" si="4"/>
        <v>210.68815006313923</v>
      </c>
    </row>
    <row r="16" spans="1:11" x14ac:dyDescent="0.35">
      <c r="A16" s="7" t="s">
        <v>19</v>
      </c>
      <c r="B16" s="5" t="s">
        <v>11</v>
      </c>
      <c r="C16" s="7" t="s">
        <v>7</v>
      </c>
      <c r="D16" s="7" t="s">
        <v>11</v>
      </c>
      <c r="E16" s="7" t="s">
        <v>9</v>
      </c>
      <c r="F16" s="2">
        <v>16.94951509640072</v>
      </c>
      <c r="G16" s="2">
        <f t="shared" si="0"/>
        <v>3.1540881658192985</v>
      </c>
      <c r="H16" s="18">
        <f t="shared" si="1"/>
        <v>0.30848852309975167</v>
      </c>
      <c r="I16" s="19">
        <f t="shared" si="2"/>
        <v>1.1730807147678122E-3</v>
      </c>
      <c r="J16" s="18">
        <f t="shared" si="3"/>
        <v>0.95114652548741518</v>
      </c>
      <c r="K16" s="18">
        <f t="shared" si="4"/>
        <v>7.2921233620701829</v>
      </c>
    </row>
    <row r="17" spans="1:11" x14ac:dyDescent="0.35">
      <c r="A17" s="7" t="s">
        <v>19</v>
      </c>
      <c r="B17" s="5" t="s">
        <v>11</v>
      </c>
      <c r="C17" s="7" t="s">
        <v>7</v>
      </c>
      <c r="D17" s="7" t="s">
        <v>11</v>
      </c>
      <c r="E17" s="7" t="s">
        <v>10</v>
      </c>
      <c r="F17" s="2">
        <v>3.1250880150306326</v>
      </c>
      <c r="G17" s="2">
        <f t="shared" si="0"/>
        <v>0.58153894487783675</v>
      </c>
      <c r="H17" s="18">
        <f t="shared" si="1"/>
        <v>1.6731467575303955</v>
      </c>
      <c r="I17" s="19">
        <f t="shared" si="2"/>
        <v>6.3624285743704668E-3</v>
      </c>
      <c r="J17" s="18">
        <f t="shared" si="3"/>
        <v>5.158725871111189</v>
      </c>
      <c r="K17" s="18">
        <f t="shared" si="4"/>
        <v>39.550231678519111</v>
      </c>
    </row>
    <row r="18" spans="1:11" x14ac:dyDescent="0.35">
      <c r="A18" s="7" t="s">
        <v>19</v>
      </c>
      <c r="B18" s="5" t="s">
        <v>11</v>
      </c>
      <c r="C18" s="7" t="s">
        <v>7</v>
      </c>
      <c r="D18" s="7" t="s">
        <v>6</v>
      </c>
      <c r="E18" s="7" t="s">
        <v>9</v>
      </c>
      <c r="F18" s="2">
        <v>141.90015094741094</v>
      </c>
      <c r="G18" s="2">
        <f t="shared" si="0"/>
        <v>26.405804784718757</v>
      </c>
      <c r="H18" s="18">
        <f t="shared" si="1"/>
        <v>3.6847958542929264E-2</v>
      </c>
      <c r="I18" s="19">
        <f t="shared" si="2"/>
        <v>1.4012070566170432E-4</v>
      </c>
      <c r="J18" s="18">
        <f t="shared" si="3"/>
        <v>0.11361138296894943</v>
      </c>
      <c r="K18" s="18">
        <f t="shared" si="4"/>
        <v>0.87102060276194559</v>
      </c>
    </row>
    <row r="19" spans="1:11" x14ac:dyDescent="0.35">
      <c r="A19" s="7" t="s">
        <v>19</v>
      </c>
      <c r="B19" s="5" t="s">
        <v>11</v>
      </c>
      <c r="C19" s="7" t="s">
        <v>7</v>
      </c>
      <c r="D19" s="7" t="s">
        <v>6</v>
      </c>
      <c r="E19" s="7" t="s">
        <v>10</v>
      </c>
      <c r="F19" s="2">
        <v>26.163017557414346</v>
      </c>
      <c r="G19" s="2">
        <f t="shared" si="0"/>
        <v>4.8686032367667309</v>
      </c>
      <c r="H19" s="18">
        <f t="shared" si="1"/>
        <v>0.19985198067735238</v>
      </c>
      <c r="I19" s="19">
        <f t="shared" si="2"/>
        <v>7.5997156064358052E-4</v>
      </c>
      <c r="J19" s="18">
        <f t="shared" si="3"/>
        <v>0.61619315727857882</v>
      </c>
      <c r="K19" s="18">
        <f t="shared" si="4"/>
        <v>4.724147539135771</v>
      </c>
    </row>
    <row r="20" spans="1:11" x14ac:dyDescent="0.35">
      <c r="A20" s="7" t="s">
        <v>19</v>
      </c>
      <c r="B20" s="5" t="s">
        <v>11</v>
      </c>
      <c r="C20" s="7" t="s">
        <v>13</v>
      </c>
      <c r="D20" s="6" t="s">
        <v>8</v>
      </c>
      <c r="E20" s="7" t="s">
        <v>9</v>
      </c>
      <c r="F20" s="2">
        <v>4.7726266192496754</v>
      </c>
      <c r="G20" s="2">
        <f t="shared" si="0"/>
        <v>0.88812482563859174</v>
      </c>
      <c r="H20" s="18">
        <f t="shared" si="1"/>
        <v>1.0955667175505202</v>
      </c>
      <c r="I20" s="19">
        <f t="shared" si="2"/>
        <v>4.1660810431006423E-3</v>
      </c>
      <c r="J20" s="18">
        <f t="shared" si="3"/>
        <v>3.37790354845998</v>
      </c>
      <c r="K20" s="18">
        <f t="shared" si="4"/>
        <v>25.89726053819318</v>
      </c>
    </row>
    <row r="21" spans="1:11" x14ac:dyDescent="0.35">
      <c r="A21" s="7" t="s">
        <v>19</v>
      </c>
      <c r="B21" s="5" t="s">
        <v>11</v>
      </c>
      <c r="C21" s="7" t="s">
        <v>13</v>
      </c>
      <c r="D21" s="6" t="s">
        <v>8</v>
      </c>
      <c r="E21" s="7" t="s">
        <v>10</v>
      </c>
      <c r="F21" s="2">
        <v>0.87995899370599373</v>
      </c>
      <c r="G21" s="2">
        <f t="shared" si="0"/>
        <v>0.16374912395244348</v>
      </c>
      <c r="H21" s="18">
        <f t="shared" si="1"/>
        <v>5.9420165220705643</v>
      </c>
      <c r="I21" s="19">
        <f t="shared" si="2"/>
        <v>2.2595540731409135E-2</v>
      </c>
      <c r="J21" s="18">
        <f t="shared" si="3"/>
        <v>18.320708701142543</v>
      </c>
      <c r="K21" s="18">
        <f t="shared" si="4"/>
        <v>140.4587667087595</v>
      </c>
    </row>
    <row r="22" spans="1:11" x14ac:dyDescent="0.35">
      <c r="A22" s="11" t="s">
        <v>16</v>
      </c>
      <c r="B22" s="9" t="s">
        <v>11</v>
      </c>
      <c r="C22" s="11" t="s">
        <v>13</v>
      </c>
      <c r="D22" s="11" t="s">
        <v>11</v>
      </c>
      <c r="E22" s="11" t="s">
        <v>9</v>
      </c>
      <c r="F22" s="12">
        <v>25.424272644601078</v>
      </c>
      <c r="G22" s="12">
        <f t="shared" si="0"/>
        <v>4.7311322487289473</v>
      </c>
      <c r="H22" s="20">
        <f t="shared" si="1"/>
        <v>0.20565901539983444</v>
      </c>
      <c r="I22" s="21">
        <f t="shared" si="2"/>
        <v>7.8205380984520815E-4</v>
      </c>
      <c r="J22" s="20">
        <f t="shared" si="3"/>
        <v>0.63409768365827679</v>
      </c>
      <c r="K22" s="20">
        <f t="shared" si="4"/>
        <v>4.8614155747134555</v>
      </c>
    </row>
    <row r="23" spans="1:11" x14ac:dyDescent="0.35">
      <c r="A23" s="11" t="s">
        <v>16</v>
      </c>
      <c r="B23" s="9" t="s">
        <v>11</v>
      </c>
      <c r="C23" s="11" t="s">
        <v>13</v>
      </c>
      <c r="D23" s="11" t="s">
        <v>11</v>
      </c>
      <c r="E23" s="11" t="s">
        <v>10</v>
      </c>
      <c r="F23" s="12">
        <v>4.6876320225459489</v>
      </c>
      <c r="G23" s="12">
        <f t="shared" si="0"/>
        <v>0.87230841731675512</v>
      </c>
      <c r="H23" s="20">
        <f t="shared" si="1"/>
        <v>1.1154311716869303</v>
      </c>
      <c r="I23" s="21">
        <f t="shared" si="2"/>
        <v>4.2416190495803106E-3</v>
      </c>
      <c r="J23" s="20">
        <f t="shared" si="3"/>
        <v>3.4391505807407925</v>
      </c>
      <c r="K23" s="20">
        <f t="shared" si="4"/>
        <v>26.366821119012744</v>
      </c>
    </row>
    <row r="24" spans="1:11" x14ac:dyDescent="0.35">
      <c r="A24" s="7" t="s">
        <v>19</v>
      </c>
      <c r="B24" s="5" t="s">
        <v>11</v>
      </c>
      <c r="C24" s="7" t="s">
        <v>13</v>
      </c>
      <c r="D24" s="7" t="s">
        <v>6</v>
      </c>
      <c r="E24" s="7" t="s">
        <v>9</v>
      </c>
      <c r="F24" s="2">
        <v>212.85022642111639</v>
      </c>
      <c r="G24" s="2">
        <f t="shared" si="0"/>
        <v>39.608707177078138</v>
      </c>
      <c r="H24" s="18">
        <f t="shared" si="1"/>
        <v>2.4565305695286175E-2</v>
      </c>
      <c r="I24" s="19">
        <f t="shared" si="2"/>
        <v>9.341380377446953E-5</v>
      </c>
      <c r="J24" s="18">
        <f t="shared" si="3"/>
        <v>7.5740921979299616E-2</v>
      </c>
      <c r="K24" s="18">
        <f t="shared" si="4"/>
        <v>0.5806804018412971</v>
      </c>
    </row>
    <row r="25" spans="1:11" x14ac:dyDescent="0.35">
      <c r="A25" s="7" t="s">
        <v>19</v>
      </c>
      <c r="B25" s="5" t="s">
        <v>11</v>
      </c>
      <c r="C25" s="7" t="s">
        <v>13</v>
      </c>
      <c r="D25" s="7" t="s">
        <v>6</v>
      </c>
      <c r="E25" s="7" t="s">
        <v>10</v>
      </c>
      <c r="F25" s="2">
        <v>39.244526336121517</v>
      </c>
      <c r="G25" s="2">
        <f t="shared" si="0"/>
        <v>7.3029048551500964</v>
      </c>
      <c r="H25" s="18">
        <f t="shared" si="1"/>
        <v>0.1332346537849016</v>
      </c>
      <c r="I25" s="19">
        <f t="shared" si="2"/>
        <v>5.0664770709572034E-4</v>
      </c>
      <c r="J25" s="18">
        <f t="shared" si="3"/>
        <v>0.41079543818571918</v>
      </c>
      <c r="K25" s="18">
        <f t="shared" si="4"/>
        <v>3.1494316927571804</v>
      </c>
    </row>
    <row r="26" spans="1:11" x14ac:dyDescent="0.35">
      <c r="A26" s="11" t="s">
        <v>17</v>
      </c>
      <c r="B26" s="9" t="s">
        <v>8</v>
      </c>
      <c r="C26" s="11" t="s">
        <v>7</v>
      </c>
      <c r="D26" s="10" t="s">
        <v>8</v>
      </c>
      <c r="E26" s="11" t="s">
        <v>9</v>
      </c>
      <c r="F26" s="12">
        <v>2.938535294133664</v>
      </c>
      <c r="G26" s="12">
        <f t="shared" si="0"/>
        <v>0.54682386742954636</v>
      </c>
      <c r="H26" s="20">
        <f t="shared" si="1"/>
        <v>1.779366369968046</v>
      </c>
      <c r="I26" s="21">
        <f t="shared" si="2"/>
        <v>6.7663469361580377E-3</v>
      </c>
      <c r="J26" s="20">
        <f t="shared" si="3"/>
        <v>5.4862272455335441</v>
      </c>
      <c r="K26" s="20">
        <f t="shared" si="4"/>
        <v>42.061075549090504</v>
      </c>
    </row>
    <row r="27" spans="1:11" x14ac:dyDescent="0.35">
      <c r="A27" s="11" t="s">
        <v>17</v>
      </c>
      <c r="B27" s="9" t="s">
        <v>8</v>
      </c>
      <c r="C27" s="11" t="s">
        <v>7</v>
      </c>
      <c r="D27" s="10" t="s">
        <v>8</v>
      </c>
      <c r="E27" s="11" t="s">
        <v>10</v>
      </c>
      <c r="F27" s="12">
        <v>0.57684009229093514</v>
      </c>
      <c r="G27" s="12">
        <f t="shared" si="0"/>
        <v>0.10734256987984904</v>
      </c>
      <c r="H27" s="20">
        <f t="shared" si="1"/>
        <v>9.0644373531312024</v>
      </c>
      <c r="I27" s="21">
        <f t="shared" si="2"/>
        <v>3.4469083460005601E-2</v>
      </c>
      <c r="J27" s="20">
        <f t="shared" si="3"/>
        <v>27.947905508112651</v>
      </c>
      <c r="K27" s="20">
        <f t="shared" si="4"/>
        <v>214.26727556219697</v>
      </c>
    </row>
    <row r="28" spans="1:11" x14ac:dyDescent="0.35">
      <c r="A28" s="7" t="s">
        <v>19</v>
      </c>
      <c r="B28" s="5" t="s">
        <v>8</v>
      </c>
      <c r="C28" s="7" t="s">
        <v>7</v>
      </c>
      <c r="D28" s="7" t="s">
        <v>11</v>
      </c>
      <c r="E28" s="7" t="s">
        <v>9</v>
      </c>
      <c r="F28" s="2">
        <v>15.653879604263444</v>
      </c>
      <c r="G28" s="2">
        <f t="shared" si="0"/>
        <v>2.9129869573349665</v>
      </c>
      <c r="H28" s="18">
        <f t="shared" si="1"/>
        <v>0.33402140629224725</v>
      </c>
      <c r="I28" s="19">
        <f t="shared" si="2"/>
        <v>1.2701738985419475E-3</v>
      </c>
      <c r="J28" s="18">
        <f t="shared" si="3"/>
        <v>1.029870728547525</v>
      </c>
      <c r="K28" s="18">
        <f t="shared" si="4"/>
        <v>7.8956755855310252</v>
      </c>
    </row>
    <row r="29" spans="1:11" x14ac:dyDescent="0.35">
      <c r="A29" s="7" t="s">
        <v>19</v>
      </c>
      <c r="B29" s="5" t="s">
        <v>8</v>
      </c>
      <c r="C29" s="7" t="s">
        <v>7</v>
      </c>
      <c r="D29" s="7" t="s">
        <v>11</v>
      </c>
      <c r="E29" s="7" t="s">
        <v>10</v>
      </c>
      <c r="F29" s="2">
        <v>3.0728864729517111</v>
      </c>
      <c r="G29" s="2">
        <f t="shared" si="0"/>
        <v>0.57182490496742022</v>
      </c>
      <c r="H29" s="18">
        <f t="shared" si="1"/>
        <v>1.7015698189211201</v>
      </c>
      <c r="I29" s="19">
        <f t="shared" si="2"/>
        <v>6.4705121582817526E-3</v>
      </c>
      <c r="J29" s="18">
        <f t="shared" si="3"/>
        <v>5.2463612094176364</v>
      </c>
      <c r="K29" s="18">
        <f t="shared" si="4"/>
        <v>40.222102605535213</v>
      </c>
    </row>
    <row r="30" spans="1:11" x14ac:dyDescent="0.35">
      <c r="A30" s="7" t="s">
        <v>19</v>
      </c>
      <c r="B30" s="5" t="s">
        <v>8</v>
      </c>
      <c r="C30" s="7" t="s">
        <v>7</v>
      </c>
      <c r="D30" s="7" t="s">
        <v>6</v>
      </c>
      <c r="E30" s="7" t="s">
        <v>9</v>
      </c>
      <c r="F30" s="2">
        <v>131.05318152902657</v>
      </c>
      <c r="G30" s="2">
        <f t="shared" si="0"/>
        <v>24.387322386670981</v>
      </c>
      <c r="H30" s="18">
        <f t="shared" si="1"/>
        <v>3.9897779041613776E-2</v>
      </c>
      <c r="I30" s="19">
        <f t="shared" si="2"/>
        <v>1.5171817312843884E-4</v>
      </c>
      <c r="J30" s="18">
        <f t="shared" si="3"/>
        <v>0.12301473496900446</v>
      </c>
      <c r="K30" s="18">
        <f t="shared" si="4"/>
        <v>0.94311296809570089</v>
      </c>
    </row>
    <row r="31" spans="1:11" x14ac:dyDescent="0.35">
      <c r="A31" s="7" t="s">
        <v>19</v>
      </c>
      <c r="B31" s="5" t="s">
        <v>8</v>
      </c>
      <c r="C31" s="7" t="s">
        <v>7</v>
      </c>
      <c r="D31" s="7" t="s">
        <v>6</v>
      </c>
      <c r="E31" s="7" t="s">
        <v>10</v>
      </c>
      <c r="F31" s="2">
        <v>25.725989910395725</v>
      </c>
      <c r="G31" s="2">
        <f t="shared" si="0"/>
        <v>4.7872779763237352</v>
      </c>
      <c r="H31" s="18">
        <f t="shared" si="1"/>
        <v>0.20324702363475242</v>
      </c>
      <c r="I31" s="19">
        <f t="shared" si="2"/>
        <v>7.7288179593893531E-4</v>
      </c>
      <c r="J31" s="18">
        <f t="shared" si="3"/>
        <v>0.62666091562616366</v>
      </c>
      <c r="K31" s="18">
        <f t="shared" si="4"/>
        <v>4.8044003531339214</v>
      </c>
    </row>
    <row r="32" spans="1:11" x14ac:dyDescent="0.35">
      <c r="A32" s="7" t="s">
        <v>19</v>
      </c>
      <c r="B32" s="5" t="s">
        <v>8</v>
      </c>
      <c r="C32" s="7" t="s">
        <v>13</v>
      </c>
      <c r="D32" s="6" t="s">
        <v>8</v>
      </c>
      <c r="E32" s="7" t="s">
        <v>9</v>
      </c>
      <c r="F32" s="2">
        <v>4.4078029412004955</v>
      </c>
      <c r="G32" s="2">
        <f t="shared" si="0"/>
        <v>0.82023580114431938</v>
      </c>
      <c r="H32" s="18">
        <f t="shared" si="1"/>
        <v>1.1862442466453642</v>
      </c>
      <c r="I32" s="19">
        <f t="shared" si="2"/>
        <v>4.5108979574386933E-3</v>
      </c>
      <c r="J32" s="18">
        <f t="shared" si="3"/>
        <v>3.6574848303556968</v>
      </c>
      <c r="K32" s="18">
        <f t="shared" si="4"/>
        <v>28.040717032727009</v>
      </c>
    </row>
    <row r="33" spans="1:11" x14ac:dyDescent="0.35">
      <c r="A33" s="7" t="s">
        <v>19</v>
      </c>
      <c r="B33" s="5" t="s">
        <v>8</v>
      </c>
      <c r="C33" s="7" t="s">
        <v>13</v>
      </c>
      <c r="D33" s="6" t="s">
        <v>8</v>
      </c>
      <c r="E33" s="7" t="s">
        <v>10</v>
      </c>
      <c r="F33" s="2">
        <v>0.8652601384364027</v>
      </c>
      <c r="G33" s="2">
        <f t="shared" si="0"/>
        <v>0.16101385481977357</v>
      </c>
      <c r="H33" s="18">
        <f t="shared" si="1"/>
        <v>6.0429582354208016</v>
      </c>
      <c r="I33" s="19">
        <f t="shared" si="2"/>
        <v>2.2979388973337067E-2</v>
      </c>
      <c r="J33" s="18">
        <f t="shared" si="3"/>
        <v>18.631937005408432</v>
      </c>
      <c r="K33" s="18">
        <f t="shared" si="4"/>
        <v>142.84485037479797</v>
      </c>
    </row>
    <row r="34" spans="1:11" x14ac:dyDescent="0.35">
      <c r="A34" s="7" t="s">
        <v>19</v>
      </c>
      <c r="B34" s="5" t="s">
        <v>8</v>
      </c>
      <c r="C34" s="7" t="s">
        <v>13</v>
      </c>
      <c r="D34" s="7" t="s">
        <v>11</v>
      </c>
      <c r="E34" s="7" t="s">
        <v>9</v>
      </c>
      <c r="F34" s="2">
        <v>23.480819406395167</v>
      </c>
      <c r="G34" s="2">
        <f t="shared" si="0"/>
        <v>4.3694804360024495</v>
      </c>
      <c r="H34" s="18">
        <f t="shared" si="1"/>
        <v>0.22268093752816484</v>
      </c>
      <c r="I34" s="19">
        <f t="shared" si="2"/>
        <v>8.4678259902796506E-4</v>
      </c>
      <c r="J34" s="18">
        <f t="shared" si="3"/>
        <v>0.68658048569835006</v>
      </c>
      <c r="K34" s="18">
        <f t="shared" si="4"/>
        <v>5.2637837236873501</v>
      </c>
    </row>
    <row r="35" spans="1:11" x14ac:dyDescent="0.35">
      <c r="A35" s="7" t="s">
        <v>19</v>
      </c>
      <c r="B35" s="5" t="s">
        <v>8</v>
      </c>
      <c r="C35" s="7" t="s">
        <v>13</v>
      </c>
      <c r="D35" s="7" t="s">
        <v>11</v>
      </c>
      <c r="E35" s="7" t="s">
        <v>10</v>
      </c>
      <c r="F35" s="2">
        <v>4.6093297094275663</v>
      </c>
      <c r="G35" s="2">
        <f t="shared" si="0"/>
        <v>0.85773735745113022</v>
      </c>
      <c r="H35" s="18">
        <f t="shared" si="1"/>
        <v>1.1343798792807469</v>
      </c>
      <c r="I35" s="19">
        <f t="shared" si="2"/>
        <v>4.3136747721878354E-3</v>
      </c>
      <c r="J35" s="18">
        <f t="shared" si="3"/>
        <v>3.4975741396117583</v>
      </c>
      <c r="K35" s="18">
        <f t="shared" si="4"/>
        <v>26.814735070356814</v>
      </c>
    </row>
    <row r="36" spans="1:11" x14ac:dyDescent="0.35">
      <c r="A36" s="7" t="s">
        <v>19</v>
      </c>
      <c r="B36" s="5" t="s">
        <v>8</v>
      </c>
      <c r="C36" s="7" t="s">
        <v>13</v>
      </c>
      <c r="D36" s="7" t="s">
        <v>6</v>
      </c>
      <c r="E36" s="7" t="s">
        <v>9</v>
      </c>
      <c r="F36" s="2">
        <v>196.57977229353986</v>
      </c>
      <c r="G36" s="2">
        <f t="shared" si="0"/>
        <v>36.580983580006468</v>
      </c>
      <c r="H36" s="18">
        <f t="shared" si="1"/>
        <v>2.6598519361075854E-2</v>
      </c>
      <c r="I36" s="19">
        <f t="shared" si="2"/>
        <v>1.0114544875229258E-4</v>
      </c>
      <c r="J36" s="18">
        <f t="shared" si="3"/>
        <v>8.200982331266965E-2</v>
      </c>
      <c r="K36" s="18">
        <f t="shared" si="4"/>
        <v>0.62874197873046733</v>
      </c>
    </row>
    <row r="37" spans="1:11" x14ac:dyDescent="0.35">
      <c r="A37" s="7" t="s">
        <v>19</v>
      </c>
      <c r="B37" s="5" t="s">
        <v>8</v>
      </c>
      <c r="C37" s="7" t="s">
        <v>13</v>
      </c>
      <c r="D37" s="7" t="s">
        <v>6</v>
      </c>
      <c r="E37" s="7" t="s">
        <v>10</v>
      </c>
      <c r="F37" s="2">
        <v>38.588984865593588</v>
      </c>
      <c r="G37" s="2">
        <f t="shared" si="0"/>
        <v>7.1809169644856023</v>
      </c>
      <c r="H37" s="18">
        <f t="shared" si="1"/>
        <v>0.13549801575650164</v>
      </c>
      <c r="I37" s="19">
        <f t="shared" si="2"/>
        <v>5.1525453062595684E-4</v>
      </c>
      <c r="J37" s="18">
        <f t="shared" si="3"/>
        <v>0.41777394375077581</v>
      </c>
      <c r="K37" s="18">
        <f t="shared" si="4"/>
        <v>3.2029335687559479</v>
      </c>
    </row>
  </sheetData>
  <sheetProtection algorithmName="SHA-512" hashValue="YjPIsJnioabA4A7FQDo5Qn8xIOhQEfVK/KPBh18zxD4TPSrtnq8iUsOCZkhU7/BIX4Z/m2Jkapix/tkCJ0NbkQ==" saltValue="RjbQHJ5WKajXVcwzTX0llA==" spinCount="100000" sheet="1" formatCells="0" formatColumns="0" formatRows="0"/>
  <conditionalFormatting sqref="K2">
    <cfRule type="cellIs" dxfId="63" priority="8" operator="lessThan">
      <formula>10</formula>
    </cfRule>
  </conditionalFormatting>
  <conditionalFormatting sqref="J2">
    <cfRule type="cellIs" dxfId="62" priority="7" operator="lessThan">
      <formula>100</formula>
    </cfRule>
  </conditionalFormatting>
  <conditionalFormatting sqref="K3:K37">
    <cfRule type="cellIs" dxfId="61" priority="5" operator="lessThan">
      <formula>10</formula>
    </cfRule>
  </conditionalFormatting>
  <conditionalFormatting sqref="J3:J37">
    <cfRule type="cellIs" dxfId="60" priority="4" operator="lessThan">
      <formula>100</formula>
    </cfRule>
  </conditionalFormatting>
  <conditionalFormatting sqref="H2:H37">
    <cfRule type="cellIs" dxfId="59" priority="3" operator="lessThan">
      <formula>10</formula>
    </cfRule>
  </conditionalFormatting>
  <conditionalFormatting sqref="I2">
    <cfRule type="cellIs" dxfId="58" priority="2" operator="lessThan">
      <formula>10</formula>
    </cfRule>
  </conditionalFormatting>
  <conditionalFormatting sqref="I3:I37">
    <cfRule type="cellIs" dxfId="57" priority="1" operator="lessThan">
      <formula>10</formula>
    </cfRule>
  </conditionalFormatting>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9"/>
  <sheetViews>
    <sheetView topLeftCell="A4" workbookViewId="0">
      <selection activeCell="D11" sqref="D11"/>
    </sheetView>
  </sheetViews>
  <sheetFormatPr defaultRowHeight="14.5" x14ac:dyDescent="0.35"/>
  <cols>
    <col min="1" max="1" width="20.1796875" bestFit="1" customWidth="1"/>
    <col min="2" max="2" width="15" bestFit="1" customWidth="1"/>
    <col min="3" max="3" width="11.1796875" bestFit="1" customWidth="1"/>
    <col min="4" max="4" width="15" bestFit="1" customWidth="1"/>
    <col min="8" max="8" width="17.54296875" customWidth="1"/>
    <col min="9" max="9" width="19.26953125" customWidth="1"/>
    <col min="10" max="10" width="19.54296875" bestFit="1" customWidth="1"/>
    <col min="11" max="11" width="19"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1.5371545325302538</v>
      </c>
      <c r="G2" s="2">
        <f t="shared" ref="G2:G19" si="0">F2*(24.45/131.39)</f>
        <v>0.28604481558995898</v>
      </c>
      <c r="H2" s="18">
        <f>0.973/G2</f>
        <v>3.4015648841361319</v>
      </c>
      <c r="I2" s="19">
        <f>0.0037/G2</f>
        <v>1.2935036044505332E-2</v>
      </c>
      <c r="J2" s="18">
        <f>3/G2</f>
        <v>10.48786706311243</v>
      </c>
      <c r="K2" s="18">
        <f>23/G2</f>
        <v>80.406980817195304</v>
      </c>
    </row>
    <row r="3" spans="1:11" x14ac:dyDescent="0.35">
      <c r="A3" s="7" t="s">
        <v>19</v>
      </c>
      <c r="B3" s="5" t="s">
        <v>6</v>
      </c>
      <c r="C3" s="6" t="s">
        <v>14</v>
      </c>
      <c r="D3" s="6" t="s">
        <v>8</v>
      </c>
      <c r="E3" s="7" t="s">
        <v>10</v>
      </c>
      <c r="F3" s="2">
        <v>0.3760738599075879</v>
      </c>
      <c r="G3" s="2">
        <f t="shared" si="0"/>
        <v>6.9982539574857491E-2</v>
      </c>
      <c r="H3" s="18">
        <f t="shared" ref="H3:H19" si="1">0.973/G3</f>
        <v>13.903468006605008</v>
      </c>
      <c r="I3" s="19">
        <f t="shared" ref="I3:I19" si="2">0.0037/G3</f>
        <v>5.287033054926879E-2</v>
      </c>
      <c r="J3" s="18">
        <f t="shared" ref="J3:J19" si="3">3/G3</f>
        <v>42.867835580488205</v>
      </c>
      <c r="K3" s="18">
        <f t="shared" ref="K3:K19" si="4">23/G3</f>
        <v>328.65340611707626</v>
      </c>
    </row>
    <row r="4" spans="1:11" x14ac:dyDescent="0.35">
      <c r="A4" s="7" t="s">
        <v>19</v>
      </c>
      <c r="B4" s="5" t="s">
        <v>6</v>
      </c>
      <c r="C4" s="6" t="s">
        <v>14</v>
      </c>
      <c r="D4" s="7" t="s">
        <v>11</v>
      </c>
      <c r="E4" s="7" t="s">
        <v>9</v>
      </c>
      <c r="F4" s="2">
        <v>7.3914239223795191</v>
      </c>
      <c r="G4" s="2">
        <f t="shared" si="0"/>
        <v>1.3754495387942709</v>
      </c>
      <c r="H4" s="18">
        <f t="shared" si="1"/>
        <v>0.70740508652388578</v>
      </c>
      <c r="I4" s="19">
        <f t="shared" si="2"/>
        <v>2.6900296198750025E-3</v>
      </c>
      <c r="J4" s="18">
        <f t="shared" si="3"/>
        <v>2.1811050971959478</v>
      </c>
      <c r="K4" s="18">
        <f t="shared" si="4"/>
        <v>16.721805745168933</v>
      </c>
    </row>
    <row r="5" spans="1:11" x14ac:dyDescent="0.35">
      <c r="A5" s="7" t="s">
        <v>19</v>
      </c>
      <c r="B5" s="5" t="s">
        <v>6</v>
      </c>
      <c r="C5" s="6" t="s">
        <v>14</v>
      </c>
      <c r="D5" s="7" t="s">
        <v>11</v>
      </c>
      <c r="E5" s="7" t="s">
        <v>10</v>
      </c>
      <c r="F5" s="2">
        <v>1.8083551561513804</v>
      </c>
      <c r="G5" s="2">
        <f t="shared" si="0"/>
        <v>0.33651178604080412</v>
      </c>
      <c r="H5" s="18">
        <f t="shared" si="1"/>
        <v>2.8914291872143156</v>
      </c>
      <c r="I5" s="19">
        <f t="shared" si="2"/>
        <v>1.099515723812227E-2</v>
      </c>
      <c r="J5" s="18">
        <f t="shared" si="3"/>
        <v>8.914992355234272</v>
      </c>
      <c r="K5" s="18">
        <f t="shared" si="4"/>
        <v>68.348274723462765</v>
      </c>
    </row>
    <row r="6" spans="1:11" x14ac:dyDescent="0.35">
      <c r="A6" s="11" t="s">
        <v>15</v>
      </c>
      <c r="B6" s="9" t="s">
        <v>6</v>
      </c>
      <c r="C6" s="10" t="s">
        <v>14</v>
      </c>
      <c r="D6" s="11" t="s">
        <v>6</v>
      </c>
      <c r="E6" s="11" t="s">
        <v>9</v>
      </c>
      <c r="F6" s="12">
        <v>50.039285846197622</v>
      </c>
      <c r="G6" s="12">
        <f t="shared" si="0"/>
        <v>9.3116716564390902</v>
      </c>
      <c r="H6" s="20">
        <f t="shared" si="1"/>
        <v>0.10449251604862626</v>
      </c>
      <c r="I6" s="21">
        <f t="shared" si="2"/>
        <v>3.9735078045212457E-4</v>
      </c>
      <c r="J6" s="20">
        <f t="shared" si="3"/>
        <v>0.32217630847469558</v>
      </c>
      <c r="K6" s="20">
        <f t="shared" si="4"/>
        <v>2.4700183649726664</v>
      </c>
    </row>
    <row r="7" spans="1:11" x14ac:dyDescent="0.35">
      <c r="A7" s="11" t="s">
        <v>15</v>
      </c>
      <c r="B7" s="9" t="s">
        <v>6</v>
      </c>
      <c r="C7" s="10" t="s">
        <v>14</v>
      </c>
      <c r="D7" s="11" t="s">
        <v>6</v>
      </c>
      <c r="E7" s="11" t="s">
        <v>10</v>
      </c>
      <c r="F7" s="12">
        <v>12.242404375715097</v>
      </c>
      <c r="G7" s="12">
        <f t="shared" si="0"/>
        <v>2.2781550116921694</v>
      </c>
      <c r="H7" s="20">
        <f t="shared" si="1"/>
        <v>0.42709999758851985</v>
      </c>
      <c r="I7" s="21">
        <f t="shared" si="2"/>
        <v>1.624121265238976E-3</v>
      </c>
      <c r="J7" s="20">
        <f t="shared" si="3"/>
        <v>1.3168550799234939</v>
      </c>
      <c r="K7" s="20">
        <f t="shared" si="4"/>
        <v>10.09588894608012</v>
      </c>
    </row>
    <row r="8" spans="1:11" x14ac:dyDescent="0.35">
      <c r="A8" s="7" t="s">
        <v>19</v>
      </c>
      <c r="B8" s="5" t="s">
        <v>11</v>
      </c>
      <c r="C8" s="6" t="s">
        <v>14</v>
      </c>
      <c r="D8" s="6" t="s">
        <v>8</v>
      </c>
      <c r="E8" s="7" t="s">
        <v>9</v>
      </c>
      <c r="F8" s="2">
        <v>1.6787575418370853</v>
      </c>
      <c r="G8" s="2">
        <f t="shared" si="0"/>
        <v>0.31239532611246473</v>
      </c>
      <c r="H8" s="18">
        <f t="shared" si="1"/>
        <v>3.1146432698218809</v>
      </c>
      <c r="I8" s="19">
        <f t="shared" si="2"/>
        <v>1.1843967213094511E-2</v>
      </c>
      <c r="J8" s="18">
        <f t="shared" si="3"/>
        <v>9.6032166592658204</v>
      </c>
      <c r="K8" s="18">
        <f t="shared" si="4"/>
        <v>73.624661054371288</v>
      </c>
    </row>
    <row r="9" spans="1:11" x14ac:dyDescent="0.35">
      <c r="A9" s="7" t="s">
        <v>19</v>
      </c>
      <c r="B9" s="5" t="s">
        <v>11</v>
      </c>
      <c r="C9" s="6" t="s">
        <v>14</v>
      </c>
      <c r="D9" s="6" t="s">
        <v>8</v>
      </c>
      <c r="E9" s="7" t="s">
        <v>10</v>
      </c>
      <c r="F9" s="2">
        <v>0.30913707510436461</v>
      </c>
      <c r="G9" s="2">
        <f t="shared" si="0"/>
        <v>5.7526459291435537E-2</v>
      </c>
      <c r="H9" s="18">
        <f t="shared" si="1"/>
        <v>16.913955977555862</v>
      </c>
      <c r="I9" s="19">
        <f t="shared" si="2"/>
        <v>6.4318229308280253E-2</v>
      </c>
      <c r="J9" s="18">
        <f t="shared" si="3"/>
        <v>52.149915655362364</v>
      </c>
      <c r="K9" s="18">
        <f t="shared" si="4"/>
        <v>399.81602002444481</v>
      </c>
    </row>
    <row r="10" spans="1:11" x14ac:dyDescent="0.35">
      <c r="A10" s="11" t="s">
        <v>16</v>
      </c>
      <c r="B10" s="9" t="s">
        <v>11</v>
      </c>
      <c r="C10" s="10" t="s">
        <v>14</v>
      </c>
      <c r="D10" s="11" t="s">
        <v>11</v>
      </c>
      <c r="E10" s="11" t="s">
        <v>9</v>
      </c>
      <c r="F10" s="12">
        <v>8.0723234990464103</v>
      </c>
      <c r="G10" s="12">
        <f t="shared" si="0"/>
        <v>1.5021562489663198</v>
      </c>
      <c r="H10" s="20">
        <f t="shared" si="1"/>
        <v>0.64773554726384253</v>
      </c>
      <c r="I10" s="21">
        <f t="shared" si="2"/>
        <v>2.4631259248470887E-3</v>
      </c>
      <c r="J10" s="20">
        <f t="shared" si="3"/>
        <v>1.9971291282543961</v>
      </c>
      <c r="K10" s="20">
        <f t="shared" si="4"/>
        <v>15.311323316617036</v>
      </c>
    </row>
    <row r="11" spans="1:11" x14ac:dyDescent="0.35">
      <c r="A11" s="11" t="s">
        <v>16</v>
      </c>
      <c r="B11" s="9" t="s">
        <v>11</v>
      </c>
      <c r="C11" s="10" t="s">
        <v>14</v>
      </c>
      <c r="D11" s="11" t="s">
        <v>11</v>
      </c>
      <c r="E11" s="11" t="s">
        <v>10</v>
      </c>
      <c r="F11" s="12">
        <v>1.4864889143316258</v>
      </c>
      <c r="G11" s="12">
        <f t="shared" si="0"/>
        <v>0.27661659148647733</v>
      </c>
      <c r="H11" s="20">
        <f t="shared" si="1"/>
        <v>3.517504119226218</v>
      </c>
      <c r="I11" s="21">
        <f t="shared" si="2"/>
        <v>1.3375914944642351E-2</v>
      </c>
      <c r="J11" s="20">
        <f t="shared" si="3"/>
        <v>10.845336441601905</v>
      </c>
      <c r="K11" s="20">
        <f t="shared" si="4"/>
        <v>83.147579385614605</v>
      </c>
    </row>
    <row r="12" spans="1:11" x14ac:dyDescent="0.35">
      <c r="A12" s="7" t="s">
        <v>19</v>
      </c>
      <c r="B12" s="5" t="s">
        <v>11</v>
      </c>
      <c r="C12" s="6" t="s">
        <v>14</v>
      </c>
      <c r="D12" s="7" t="s">
        <v>6</v>
      </c>
      <c r="E12" s="7" t="s">
        <v>9</v>
      </c>
      <c r="F12" s="2">
        <v>54.648915723632776</v>
      </c>
      <c r="G12" s="2">
        <f t="shared" si="0"/>
        <v>10.16946487132066</v>
      </c>
      <c r="H12" s="18">
        <f t="shared" si="1"/>
        <v>9.567858410563948E-2</v>
      </c>
      <c r="I12" s="19">
        <f t="shared" si="2"/>
        <v>3.6383428693819743E-4</v>
      </c>
      <c r="J12" s="18">
        <f t="shared" si="3"/>
        <v>0.29500077319313306</v>
      </c>
      <c r="K12" s="18">
        <f t="shared" si="4"/>
        <v>2.2616725944806868</v>
      </c>
    </row>
    <row r="13" spans="1:11" x14ac:dyDescent="0.35">
      <c r="A13" s="7" t="s">
        <v>19</v>
      </c>
      <c r="B13" s="5" t="s">
        <v>11</v>
      </c>
      <c r="C13" s="6" t="s">
        <v>14</v>
      </c>
      <c r="D13" s="7" t="s">
        <v>6</v>
      </c>
      <c r="E13" s="7" t="s">
        <v>10</v>
      </c>
      <c r="F13" s="2">
        <v>10.063398402333572</v>
      </c>
      <c r="G13" s="2">
        <f t="shared" si="0"/>
        <v>1.872669845019072</v>
      </c>
      <c r="H13" s="18">
        <f t="shared" si="1"/>
        <v>0.51957903983341525</v>
      </c>
      <c r="I13" s="19">
        <f t="shared" si="2"/>
        <v>1.9757887434569748E-3</v>
      </c>
      <c r="J13" s="18">
        <f t="shared" si="3"/>
        <v>1.6019908730732229</v>
      </c>
      <c r="K13" s="18">
        <f t="shared" si="4"/>
        <v>12.281930026894708</v>
      </c>
    </row>
    <row r="14" spans="1:11" x14ac:dyDescent="0.35">
      <c r="A14" s="11" t="s">
        <v>17</v>
      </c>
      <c r="B14" s="9" t="s">
        <v>8</v>
      </c>
      <c r="C14" s="10" t="s">
        <v>14</v>
      </c>
      <c r="D14" s="10" t="s">
        <v>8</v>
      </c>
      <c r="E14" s="11" t="s">
        <v>9</v>
      </c>
      <c r="F14" s="12">
        <v>1.5577303047382089</v>
      </c>
      <c r="G14" s="12">
        <f t="shared" si="0"/>
        <v>0.28987370386520445</v>
      </c>
      <c r="H14" s="20">
        <f t="shared" si="1"/>
        <v>3.3566342411399255</v>
      </c>
      <c r="I14" s="21">
        <f t="shared" si="2"/>
        <v>1.2764179539792113E-2</v>
      </c>
      <c r="J14" s="20">
        <f t="shared" si="3"/>
        <v>10.349334761993603</v>
      </c>
      <c r="K14" s="20">
        <f t="shared" si="4"/>
        <v>79.344899841950962</v>
      </c>
    </row>
    <row r="15" spans="1:11" x14ac:dyDescent="0.35">
      <c r="A15" s="11" t="s">
        <v>17</v>
      </c>
      <c r="B15" s="9" t="s">
        <v>8</v>
      </c>
      <c r="C15" s="10" t="s">
        <v>14</v>
      </c>
      <c r="D15" s="10" t="s">
        <v>8</v>
      </c>
      <c r="E15" s="11" t="s">
        <v>10</v>
      </c>
      <c r="F15" s="12">
        <v>0.30397315862600821</v>
      </c>
      <c r="G15" s="12">
        <f t="shared" si="0"/>
        <v>5.6565520423212584E-2</v>
      </c>
      <c r="H15" s="20">
        <f t="shared" si="1"/>
        <v>17.201291400135577</v>
      </c>
      <c r="I15" s="21">
        <f t="shared" si="2"/>
        <v>6.5410871716856778E-2</v>
      </c>
      <c r="J15" s="20">
        <f t="shared" si="3"/>
        <v>53.035841932586571</v>
      </c>
      <c r="K15" s="20">
        <f t="shared" si="4"/>
        <v>406.6081214831637</v>
      </c>
    </row>
    <row r="16" spans="1:11" x14ac:dyDescent="0.35">
      <c r="A16" s="7" t="s">
        <v>19</v>
      </c>
      <c r="B16" s="5" t="s">
        <v>8</v>
      </c>
      <c r="C16" s="6" t="s">
        <v>14</v>
      </c>
      <c r="D16" s="7" t="s">
        <v>11</v>
      </c>
      <c r="E16" s="7" t="s">
        <v>9</v>
      </c>
      <c r="F16" s="2">
        <v>7.4903627419326648</v>
      </c>
      <c r="G16" s="2">
        <f t="shared" si="0"/>
        <v>1.3938607887986427</v>
      </c>
      <c r="H16" s="18">
        <f t="shared" si="1"/>
        <v>0.69806110324591364</v>
      </c>
      <c r="I16" s="19">
        <f t="shared" si="2"/>
        <v>2.6544975149125189E-3</v>
      </c>
      <c r="J16" s="18">
        <f t="shared" si="3"/>
        <v>2.1522952823615014</v>
      </c>
      <c r="K16" s="18">
        <f t="shared" si="4"/>
        <v>16.500930498104847</v>
      </c>
    </row>
    <row r="17" spans="1:11" x14ac:dyDescent="0.35">
      <c r="A17" s="7" t="s">
        <v>19</v>
      </c>
      <c r="B17" s="5" t="s">
        <v>8</v>
      </c>
      <c r="C17" s="6" t="s">
        <v>14</v>
      </c>
      <c r="D17" s="7" t="s">
        <v>11</v>
      </c>
      <c r="E17" s="7" t="s">
        <v>10</v>
      </c>
      <c r="F17" s="2">
        <v>1.4616581670101672</v>
      </c>
      <c r="G17" s="2">
        <f t="shared" si="0"/>
        <v>0.27199590671587326</v>
      </c>
      <c r="H17" s="18">
        <f t="shared" si="1"/>
        <v>3.5772597159573989</v>
      </c>
      <c r="I17" s="19">
        <f t="shared" si="2"/>
        <v>1.3603145888018888E-2</v>
      </c>
      <c r="J17" s="18">
        <f t="shared" si="3"/>
        <v>11.029577747042341</v>
      </c>
      <c r="K17" s="18">
        <f t="shared" si="4"/>
        <v>84.560096060657941</v>
      </c>
    </row>
    <row r="18" spans="1:11" x14ac:dyDescent="0.35">
      <c r="A18" s="7" t="s">
        <v>19</v>
      </c>
      <c r="B18" s="5" t="s">
        <v>8</v>
      </c>
      <c r="C18" s="6" t="s">
        <v>14</v>
      </c>
      <c r="D18" s="7" t="s">
        <v>6</v>
      </c>
      <c r="E18" s="7" t="s">
        <v>9</v>
      </c>
      <c r="F18" s="2">
        <v>50.709092898924673</v>
      </c>
      <c r="G18" s="2">
        <f t="shared" si="0"/>
        <v>9.436314189654528</v>
      </c>
      <c r="H18" s="18">
        <f t="shared" si="1"/>
        <v>0.10311229368207614</v>
      </c>
      <c r="I18" s="19">
        <f t="shared" si="2"/>
        <v>3.9210224730080345E-4</v>
      </c>
      <c r="J18" s="18">
        <f t="shared" si="3"/>
        <v>0.31792074105470547</v>
      </c>
      <c r="K18" s="18">
        <f t="shared" si="4"/>
        <v>2.4373923480860751</v>
      </c>
    </row>
    <row r="19" spans="1:11" x14ac:dyDescent="0.35">
      <c r="A19" s="7" t="s">
        <v>19</v>
      </c>
      <c r="B19" s="5" t="s">
        <v>8</v>
      </c>
      <c r="C19" s="6" t="s">
        <v>14</v>
      </c>
      <c r="D19" s="7" t="s">
        <v>6</v>
      </c>
      <c r="E19" s="7" t="s">
        <v>10</v>
      </c>
      <c r="F19" s="2">
        <v>9.8952964403785657</v>
      </c>
      <c r="G19" s="2">
        <f t="shared" si="0"/>
        <v>1.8413882180322396</v>
      </c>
      <c r="H19" s="18">
        <f t="shared" si="1"/>
        <v>0.52840568353357653</v>
      </c>
      <c r="I19" s="19">
        <f t="shared" si="2"/>
        <v>2.0093535756158616E-3</v>
      </c>
      <c r="J19" s="18">
        <f t="shared" si="3"/>
        <v>1.6292056018506984</v>
      </c>
      <c r="K19" s="18">
        <f t="shared" si="4"/>
        <v>12.490576280855354</v>
      </c>
    </row>
  </sheetData>
  <sheetProtection algorithmName="SHA-512" hashValue="IgzBT0GnVm+YCjDdBy69LWh7J4R5ojX3JMS7RPCFOuH8z8EpliNNZkeHOXVPVhB1YaHf8iJEclASjYZbUA+e/w==" saltValue="fC+94tDyGWZL1/9BWSQxXA==" spinCount="100000" sheet="1" formatCells="0" formatColumns="0" formatRows="0"/>
  <conditionalFormatting sqref="K2">
    <cfRule type="cellIs" dxfId="56" priority="8" operator="lessThan">
      <formula>10</formula>
    </cfRule>
  </conditionalFormatting>
  <conditionalFormatting sqref="J2">
    <cfRule type="cellIs" dxfId="55" priority="7" operator="lessThan">
      <formula>100</formula>
    </cfRule>
  </conditionalFormatting>
  <conditionalFormatting sqref="K3:K19">
    <cfRule type="cellIs" dxfId="54" priority="5" operator="lessThan">
      <formula>10</formula>
    </cfRule>
  </conditionalFormatting>
  <conditionalFormatting sqref="J3:J19">
    <cfRule type="cellIs" dxfId="53" priority="4" operator="lessThan">
      <formula>100</formula>
    </cfRule>
  </conditionalFormatting>
  <conditionalFormatting sqref="H2:H19">
    <cfRule type="cellIs" dxfId="52" priority="3" operator="lessThan">
      <formula>10</formula>
    </cfRule>
  </conditionalFormatting>
  <conditionalFormatting sqref="I2">
    <cfRule type="cellIs" dxfId="51" priority="2" operator="lessThan">
      <formula>10</formula>
    </cfRule>
  </conditionalFormatting>
  <conditionalFormatting sqref="I3:I19">
    <cfRule type="cellIs" dxfId="50" priority="1" operator="lessThan">
      <formula>10</formula>
    </cfRule>
  </conditionalFormatting>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9"/>
  <sheetViews>
    <sheetView workbookViewId="0">
      <selection activeCell="H1" sqref="H1"/>
    </sheetView>
  </sheetViews>
  <sheetFormatPr defaultRowHeight="14.5" x14ac:dyDescent="0.35"/>
  <cols>
    <col min="1" max="1" width="20.1796875" bestFit="1" customWidth="1"/>
    <col min="2" max="2" width="15" bestFit="1" customWidth="1"/>
    <col min="3" max="3" width="11.1796875" bestFit="1" customWidth="1"/>
    <col min="4" max="4" width="15" bestFit="1" customWidth="1"/>
    <col min="8" max="8" width="16.453125" customWidth="1"/>
    <col min="9" max="9" width="17.26953125" customWidth="1"/>
    <col min="10" max="10" width="21.54296875" customWidth="1"/>
    <col min="11" max="11" width="17.4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0.28488841835278067</v>
      </c>
      <c r="G2" s="2">
        <f t="shared" ref="G2:G19" si="0">F2*(24.45/131.39)</f>
        <v>5.3014094137495152E-2</v>
      </c>
      <c r="H2" s="18">
        <f>0.973/G2</f>
        <v>18.35360984338368</v>
      </c>
      <c r="I2" s="19">
        <f>0.0037/G2</f>
        <v>6.9792760966618309E-2</v>
      </c>
      <c r="J2" s="18">
        <f>3/G2</f>
        <v>56.5887251080689</v>
      </c>
      <c r="K2" s="18">
        <f>23/G2</f>
        <v>433.84689249519488</v>
      </c>
    </row>
    <row r="3" spans="1:11" x14ac:dyDescent="0.35">
      <c r="A3" s="7" t="s">
        <v>19</v>
      </c>
      <c r="B3" s="5" t="s">
        <v>6</v>
      </c>
      <c r="C3" s="6" t="s">
        <v>14</v>
      </c>
      <c r="D3" s="6" t="s">
        <v>8</v>
      </c>
      <c r="E3" s="7" t="s">
        <v>10</v>
      </c>
      <c r="F3" s="2">
        <v>6.9865205569298219E-2</v>
      </c>
      <c r="G3" s="2">
        <f t="shared" si="0"/>
        <v>1.3001021966430791E-2</v>
      </c>
      <c r="H3" s="18">
        <f t="shared" ref="H3:H19" si="1">0.973/G3</f>
        <v>74.840270442764322</v>
      </c>
      <c r="I3" s="19">
        <f t="shared" ref="I3:I19" si="2">0.0037/G3</f>
        <v>0.28459301196117986</v>
      </c>
      <c r="J3" s="18">
        <f t="shared" ref="J3:J19" si="3">3/G3</f>
        <v>230.75109077933502</v>
      </c>
      <c r="K3" s="18">
        <f t="shared" ref="K3:K19" si="4">23/G3</f>
        <v>1769.0916959749018</v>
      </c>
    </row>
    <row r="4" spans="1:11" x14ac:dyDescent="0.35">
      <c r="A4" s="7" t="s">
        <v>19</v>
      </c>
      <c r="B4" s="5" t="s">
        <v>6</v>
      </c>
      <c r="C4" s="6" t="s">
        <v>14</v>
      </c>
      <c r="D4" s="7" t="s">
        <v>11</v>
      </c>
      <c r="E4" s="7" t="s">
        <v>9</v>
      </c>
      <c r="F4" s="2">
        <v>1.5128557388389043</v>
      </c>
      <c r="G4" s="2">
        <f t="shared" si="0"/>
        <v>0.28152312059221563</v>
      </c>
      <c r="H4" s="18">
        <f t="shared" si="1"/>
        <v>3.456199256221602</v>
      </c>
      <c r="I4" s="19">
        <f t="shared" si="2"/>
        <v>1.3142792649557993E-2</v>
      </c>
      <c r="J4" s="18">
        <f t="shared" si="3"/>
        <v>10.656318364506481</v>
      </c>
      <c r="K4" s="18">
        <f t="shared" si="4"/>
        <v>81.698440794549683</v>
      </c>
    </row>
    <row r="5" spans="1:11" x14ac:dyDescent="0.35">
      <c r="A5" s="7" t="s">
        <v>19</v>
      </c>
      <c r="B5" s="5" t="s">
        <v>6</v>
      </c>
      <c r="C5" s="6" t="s">
        <v>14</v>
      </c>
      <c r="D5" s="7" t="s">
        <v>11</v>
      </c>
      <c r="E5" s="7" t="s">
        <v>10</v>
      </c>
      <c r="F5" s="2">
        <v>0.37100833302316988</v>
      </c>
      <c r="G5" s="2">
        <f t="shared" si="0"/>
        <v>6.9039909752770412E-2</v>
      </c>
      <c r="H5" s="18">
        <f t="shared" si="1"/>
        <v>14.093297680780292</v>
      </c>
      <c r="I5" s="19">
        <f t="shared" si="2"/>
        <v>5.3592190564118278E-2</v>
      </c>
      <c r="J5" s="18">
        <f t="shared" si="3"/>
        <v>43.453127484420229</v>
      </c>
      <c r="K5" s="18">
        <f t="shared" si="4"/>
        <v>333.14064404722171</v>
      </c>
    </row>
    <row r="6" spans="1:11" x14ac:dyDescent="0.35">
      <c r="A6" s="11" t="s">
        <v>15</v>
      </c>
      <c r="B6" s="9" t="s">
        <v>6</v>
      </c>
      <c r="C6" s="10" t="s">
        <v>14</v>
      </c>
      <c r="D6" s="11" t="s">
        <v>6</v>
      </c>
      <c r="E6" s="11" t="s">
        <v>9</v>
      </c>
      <c r="F6" s="12">
        <v>14.873140185727928</v>
      </c>
      <c r="G6" s="12">
        <f t="shared" si="0"/>
        <v>2.7677013284195744</v>
      </c>
      <c r="H6" s="20">
        <f t="shared" si="1"/>
        <v>0.35155527441091589</v>
      </c>
      <c r="I6" s="21">
        <f t="shared" si="2"/>
        <v>1.336849450483442E-3</v>
      </c>
      <c r="J6" s="20">
        <f t="shared" si="3"/>
        <v>1.0839319868784663</v>
      </c>
      <c r="K6" s="20">
        <f t="shared" si="4"/>
        <v>8.310145232734909</v>
      </c>
    </row>
    <row r="7" spans="1:11" x14ac:dyDescent="0.35">
      <c r="A7" s="11" t="s">
        <v>15</v>
      </c>
      <c r="B7" s="9" t="s">
        <v>6</v>
      </c>
      <c r="C7" s="10" t="s">
        <v>14</v>
      </c>
      <c r="D7" s="11" t="s">
        <v>6</v>
      </c>
      <c r="E7" s="11" t="s">
        <v>10</v>
      </c>
      <c r="F7" s="12">
        <v>3.6474455597212936</v>
      </c>
      <c r="G7" s="12">
        <f t="shared" si="0"/>
        <v>0.67874300886814554</v>
      </c>
      <c r="H7" s="20">
        <f t="shared" si="1"/>
        <v>1.4335322607927112</v>
      </c>
      <c r="I7" s="21">
        <f t="shared" si="2"/>
        <v>5.4512532013700227E-3</v>
      </c>
      <c r="J7" s="20">
        <f t="shared" si="3"/>
        <v>4.4199350281378562</v>
      </c>
      <c r="K7" s="20">
        <f t="shared" si="4"/>
        <v>33.886168549056897</v>
      </c>
    </row>
    <row r="8" spans="1:11" x14ac:dyDescent="0.35">
      <c r="A8" s="7" t="s">
        <v>19</v>
      </c>
      <c r="B8" s="5" t="s">
        <v>11</v>
      </c>
      <c r="C8" s="6" t="s">
        <v>14</v>
      </c>
      <c r="D8" s="6" t="s">
        <v>8</v>
      </c>
      <c r="E8" s="7" t="s">
        <v>9</v>
      </c>
      <c r="F8" s="2">
        <v>0.34527637385301752</v>
      </c>
      <c r="G8" s="2">
        <f t="shared" si="0"/>
        <v>6.4251520973485646E-2</v>
      </c>
      <c r="H8" s="18">
        <f t="shared" si="1"/>
        <v>15.143610380858112</v>
      </c>
      <c r="I8" s="19">
        <f t="shared" si="2"/>
        <v>5.7586185415390567E-2</v>
      </c>
      <c r="J8" s="18">
        <f t="shared" si="3"/>
        <v>46.69150168815451</v>
      </c>
      <c r="K8" s="18">
        <f t="shared" si="4"/>
        <v>357.96817960918457</v>
      </c>
    </row>
    <row r="9" spans="1:11" x14ac:dyDescent="0.35">
      <c r="A9" s="7" t="s">
        <v>19</v>
      </c>
      <c r="B9" s="5" t="s">
        <v>11</v>
      </c>
      <c r="C9" s="6" t="s">
        <v>14</v>
      </c>
      <c r="D9" s="6" t="s">
        <v>8</v>
      </c>
      <c r="E9" s="7" t="s">
        <v>10</v>
      </c>
      <c r="F9" s="2">
        <v>6.3581384241323216E-2</v>
      </c>
      <c r="G9" s="2">
        <f t="shared" si="0"/>
        <v>1.183168311667823E-2</v>
      </c>
      <c r="H9" s="18">
        <f t="shared" si="1"/>
        <v>82.236820442599182</v>
      </c>
      <c r="I9" s="19">
        <f t="shared" si="2"/>
        <v>0.31271966663681089</v>
      </c>
      <c r="J9" s="18">
        <f t="shared" si="3"/>
        <v>253.55648646227911</v>
      </c>
      <c r="K9" s="18">
        <f t="shared" si="4"/>
        <v>1943.933062877473</v>
      </c>
    </row>
    <row r="10" spans="1:11" x14ac:dyDescent="0.35">
      <c r="A10" s="11" t="s">
        <v>16</v>
      </c>
      <c r="B10" s="9" t="s">
        <v>11</v>
      </c>
      <c r="C10" s="10" t="s">
        <v>14</v>
      </c>
      <c r="D10" s="11" t="s">
        <v>11</v>
      </c>
      <c r="E10" s="11" t="s">
        <v>9</v>
      </c>
      <c r="F10" s="12">
        <v>1.8335366059780933</v>
      </c>
      <c r="G10" s="12">
        <f t="shared" si="0"/>
        <v>0.34119773206609627</v>
      </c>
      <c r="H10" s="20">
        <f t="shared" si="1"/>
        <v>2.8517188379537997</v>
      </c>
      <c r="I10" s="21">
        <f t="shared" si="2"/>
        <v>1.0844151799002118E-2</v>
      </c>
      <c r="J10" s="20">
        <f t="shared" si="3"/>
        <v>8.7925555127044195</v>
      </c>
      <c r="K10" s="20">
        <f t="shared" si="4"/>
        <v>67.409592264067214</v>
      </c>
    </row>
    <row r="11" spans="1:11" x14ac:dyDescent="0.35">
      <c r="A11" s="11" t="s">
        <v>16</v>
      </c>
      <c r="B11" s="9" t="s">
        <v>11</v>
      </c>
      <c r="C11" s="10" t="s">
        <v>14</v>
      </c>
      <c r="D11" s="11" t="s">
        <v>11</v>
      </c>
      <c r="E11" s="11" t="s">
        <v>10</v>
      </c>
      <c r="F11" s="12">
        <v>0.33763907493668199</v>
      </c>
      <c r="G11" s="12">
        <f t="shared" si="0"/>
        <v>6.2830317240291311E-2</v>
      </c>
      <c r="H11" s="20">
        <f t="shared" si="1"/>
        <v>15.486154498931011</v>
      </c>
      <c r="I11" s="21">
        <f t="shared" si="2"/>
        <v>5.8888768392646194E-2</v>
      </c>
      <c r="J11" s="20">
        <f t="shared" si="3"/>
        <v>47.747650048091508</v>
      </c>
      <c r="K11" s="20">
        <f t="shared" si="4"/>
        <v>366.0653170353682</v>
      </c>
    </row>
    <row r="12" spans="1:11" x14ac:dyDescent="0.35">
      <c r="A12" s="7" t="s">
        <v>19</v>
      </c>
      <c r="B12" s="5" t="s">
        <v>11</v>
      </c>
      <c r="C12" s="6" t="s">
        <v>14</v>
      </c>
      <c r="D12" s="7" t="s">
        <v>6</v>
      </c>
      <c r="E12" s="7" t="s">
        <v>9</v>
      </c>
      <c r="F12" s="2">
        <v>18.025807931498917</v>
      </c>
      <c r="G12" s="2">
        <f t="shared" si="0"/>
        <v>3.3543725087536993</v>
      </c>
      <c r="H12" s="18">
        <f t="shared" si="1"/>
        <v>0.29006915524761245</v>
      </c>
      <c r="I12" s="19">
        <f t="shared" si="2"/>
        <v>1.1030378976527914E-3</v>
      </c>
      <c r="J12" s="18">
        <f t="shared" si="3"/>
        <v>0.89435505215091193</v>
      </c>
      <c r="K12" s="18">
        <f t="shared" si="4"/>
        <v>6.8567220664903248</v>
      </c>
    </row>
    <row r="13" spans="1:11" x14ac:dyDescent="0.35">
      <c r="A13" s="7" t="s">
        <v>19</v>
      </c>
      <c r="B13" s="5" t="s">
        <v>11</v>
      </c>
      <c r="C13" s="6" t="s">
        <v>14</v>
      </c>
      <c r="D13" s="7" t="s">
        <v>6</v>
      </c>
      <c r="E13" s="7" t="s">
        <v>10</v>
      </c>
      <c r="F13" s="2">
        <v>3.3193867497021849</v>
      </c>
      <c r="G13" s="2">
        <f t="shared" si="0"/>
        <v>0.61769545650520152</v>
      </c>
      <c r="H13" s="18">
        <f t="shared" si="1"/>
        <v>1.5752099027974742</v>
      </c>
      <c r="I13" s="19">
        <f t="shared" si="2"/>
        <v>5.9900068246152675E-3</v>
      </c>
      <c r="J13" s="18">
        <f t="shared" si="3"/>
        <v>4.8567622902285947</v>
      </c>
      <c r="K13" s="18">
        <f t="shared" si="4"/>
        <v>37.235177558419231</v>
      </c>
    </row>
    <row r="14" spans="1:11" x14ac:dyDescent="0.35">
      <c r="A14" s="11" t="s">
        <v>17</v>
      </c>
      <c r="B14" s="9" t="s">
        <v>8</v>
      </c>
      <c r="C14" s="10" t="s">
        <v>14</v>
      </c>
      <c r="D14" s="10" t="s">
        <v>8</v>
      </c>
      <c r="E14" s="11" t="s">
        <v>9</v>
      </c>
      <c r="F14" s="12">
        <v>0.32038424707381602</v>
      </c>
      <c r="G14" s="12">
        <f t="shared" si="0"/>
        <v>5.9619414270148434E-2</v>
      </c>
      <c r="H14" s="20">
        <f t="shared" si="1"/>
        <v>16.320187172438946</v>
      </c>
      <c r="I14" s="21">
        <f t="shared" si="2"/>
        <v>6.2060321210713372E-2</v>
      </c>
      <c r="J14" s="20">
        <f t="shared" si="3"/>
        <v>50.319179360037865</v>
      </c>
      <c r="K14" s="20">
        <f t="shared" si="4"/>
        <v>385.7803750936236</v>
      </c>
    </row>
    <row r="15" spans="1:11" x14ac:dyDescent="0.35">
      <c r="A15" s="11" t="s">
        <v>17</v>
      </c>
      <c r="B15" s="9" t="s">
        <v>8</v>
      </c>
      <c r="C15" s="10" t="s">
        <v>14</v>
      </c>
      <c r="D15" s="10" t="s">
        <v>8</v>
      </c>
      <c r="E15" s="11" t="s">
        <v>10</v>
      </c>
      <c r="F15" s="12">
        <v>6.2519302128753465E-2</v>
      </c>
      <c r="G15" s="12">
        <f t="shared" si="0"/>
        <v>1.1634043207611099E-2</v>
      </c>
      <c r="H15" s="20">
        <f t="shared" si="1"/>
        <v>83.633865083417803</v>
      </c>
      <c r="I15" s="21">
        <f t="shared" si="2"/>
        <v>0.31803216938195877</v>
      </c>
      <c r="J15" s="20">
        <f t="shared" si="3"/>
        <v>257.86392112050714</v>
      </c>
      <c r="K15" s="20">
        <f t="shared" si="4"/>
        <v>1976.9567285905546</v>
      </c>
    </row>
    <row r="16" spans="1:11" x14ac:dyDescent="0.35">
      <c r="A16" s="7" t="s">
        <v>19</v>
      </c>
      <c r="B16" s="5" t="s">
        <v>8</v>
      </c>
      <c r="C16" s="6" t="s">
        <v>14</v>
      </c>
      <c r="D16" s="7" t="s">
        <v>11</v>
      </c>
      <c r="E16" s="7" t="s">
        <v>9</v>
      </c>
      <c r="F16" s="2">
        <v>1.7013508292885404</v>
      </c>
      <c r="G16" s="2">
        <f t="shared" si="0"/>
        <v>0.31659964819320202</v>
      </c>
      <c r="H16" s="18">
        <f t="shared" si="1"/>
        <v>3.0732820000047369</v>
      </c>
      <c r="I16" s="19">
        <f t="shared" si="2"/>
        <v>1.1686683864355115E-2</v>
      </c>
      <c r="J16" s="18">
        <f t="shared" si="3"/>
        <v>9.4756896197473903</v>
      </c>
      <c r="K16" s="18">
        <f t="shared" si="4"/>
        <v>72.646953751396666</v>
      </c>
    </row>
    <row r="17" spans="1:11" x14ac:dyDescent="0.35">
      <c r="A17" s="7" t="s">
        <v>19</v>
      </c>
      <c r="B17" s="5" t="s">
        <v>8</v>
      </c>
      <c r="C17" s="6" t="s">
        <v>14</v>
      </c>
      <c r="D17" s="7" t="s">
        <v>11</v>
      </c>
      <c r="E17" s="7" t="s">
        <v>10</v>
      </c>
      <c r="F17" s="2">
        <v>0.33199905268372532</v>
      </c>
      <c r="G17" s="2">
        <f t="shared" si="0"/>
        <v>6.1780781171452047E-2</v>
      </c>
      <c r="H17" s="18">
        <f t="shared" si="1"/>
        <v>15.749234333890366</v>
      </c>
      <c r="I17" s="19">
        <f t="shared" si="2"/>
        <v>5.9889174753745479E-2</v>
      </c>
      <c r="J17" s="18">
        <f t="shared" si="3"/>
        <v>48.558790340874715</v>
      </c>
      <c r="K17" s="18">
        <f t="shared" si="4"/>
        <v>372.28405928003946</v>
      </c>
    </row>
    <row r="18" spans="1:11" x14ac:dyDescent="0.35">
      <c r="A18" s="7" t="s">
        <v>19</v>
      </c>
      <c r="B18" s="5" t="s">
        <v>8</v>
      </c>
      <c r="C18" s="6" t="s">
        <v>14</v>
      </c>
      <c r="D18" s="7" t="s">
        <v>6</v>
      </c>
      <c r="E18" s="7" t="s">
        <v>9</v>
      </c>
      <c r="F18" s="2">
        <v>16.726267243784743</v>
      </c>
      <c r="G18" s="2">
        <f t="shared" si="0"/>
        <v>3.1125445932760258</v>
      </c>
      <c r="H18" s="18">
        <f t="shared" si="1"/>
        <v>0.31260596301237076</v>
      </c>
      <c r="I18" s="19">
        <f t="shared" si="2"/>
        <v>1.1887379888445755E-3</v>
      </c>
      <c r="J18" s="18">
        <f t="shared" si="3"/>
        <v>0.96384161257668277</v>
      </c>
      <c r="K18" s="18">
        <f t="shared" si="4"/>
        <v>7.3894523630879014</v>
      </c>
    </row>
    <row r="19" spans="1:11" x14ac:dyDescent="0.35">
      <c r="A19" s="7" t="s">
        <v>19</v>
      </c>
      <c r="B19" s="5" t="s">
        <v>8</v>
      </c>
      <c r="C19" s="6" t="s">
        <v>14</v>
      </c>
      <c r="D19" s="7" t="s">
        <v>6</v>
      </c>
      <c r="E19" s="7" t="s">
        <v>10</v>
      </c>
      <c r="F19" s="2">
        <v>3.2639387387218188</v>
      </c>
      <c r="G19" s="2">
        <f t="shared" si="0"/>
        <v>0.60737729021804154</v>
      </c>
      <c r="H19" s="18">
        <f t="shared" si="1"/>
        <v>1.6019696746493501</v>
      </c>
      <c r="I19" s="19">
        <f t="shared" si="2"/>
        <v>6.0917654637231205E-3</v>
      </c>
      <c r="J19" s="18">
        <f t="shared" si="3"/>
        <v>4.9392692949106376</v>
      </c>
      <c r="K19" s="18">
        <f t="shared" si="4"/>
        <v>37.867731260981557</v>
      </c>
    </row>
  </sheetData>
  <sheetProtection algorithmName="SHA-512" hashValue="K4EgC/LEDhp9tZPBxbnChWxQ/GjjShoxQs3SbfB4CCp7DAUACOzQ2RxB0k5aMmWy8iRpG4e+YfgS9a0R48c91A==" saltValue="PUtASp/UuAP8UAwYRJdZ8A==" spinCount="100000" sheet="1" formatCells="0" formatColumns="0" formatRows="0"/>
  <conditionalFormatting sqref="K2">
    <cfRule type="cellIs" dxfId="49" priority="8" operator="lessThan">
      <formula>10</formula>
    </cfRule>
  </conditionalFormatting>
  <conditionalFormatting sqref="J2">
    <cfRule type="cellIs" dxfId="48" priority="7" operator="lessThan">
      <formula>100</formula>
    </cfRule>
  </conditionalFormatting>
  <conditionalFormatting sqref="K3:K19">
    <cfRule type="cellIs" dxfId="47" priority="5" operator="lessThan">
      <formula>10</formula>
    </cfRule>
  </conditionalFormatting>
  <conditionalFormatting sqref="J3:J19">
    <cfRule type="cellIs" dxfId="46" priority="4" operator="lessThan">
      <formula>100</formula>
    </cfRule>
  </conditionalFormatting>
  <conditionalFormatting sqref="H2:H19">
    <cfRule type="cellIs" dxfId="45" priority="3" operator="lessThan">
      <formula>10</formula>
    </cfRule>
  </conditionalFormatting>
  <conditionalFormatting sqref="I2">
    <cfRule type="cellIs" dxfId="44" priority="2" operator="lessThan">
      <formula>10</formula>
    </cfRule>
  </conditionalFormatting>
  <conditionalFormatting sqref="I3:I19">
    <cfRule type="cellIs" dxfId="43" priority="1" operator="lessThan">
      <formula>10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9"/>
  <sheetViews>
    <sheetView workbookViewId="0">
      <selection activeCell="H1" sqref="H1"/>
    </sheetView>
  </sheetViews>
  <sheetFormatPr defaultRowHeight="14.5" x14ac:dyDescent="0.35"/>
  <cols>
    <col min="1" max="1" width="20.1796875" bestFit="1" customWidth="1"/>
    <col min="2" max="2" width="15" bestFit="1" customWidth="1"/>
    <col min="3" max="3" width="11.1796875" bestFit="1" customWidth="1"/>
    <col min="4" max="4" width="15" bestFit="1" customWidth="1"/>
    <col min="6" max="6" width="9.1796875" style="30"/>
    <col min="8" max="8" width="16.26953125" customWidth="1"/>
    <col min="9" max="9" width="18.26953125" customWidth="1"/>
    <col min="10" max="10" width="19.26953125" customWidth="1"/>
    <col min="11" max="11" width="18.4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2.4856115845170064</v>
      </c>
      <c r="G2" s="2">
        <f t="shared" ref="G2:G19" si="0">F2*(24.45/131.39)</f>
        <v>0.46254055286886986</v>
      </c>
      <c r="H2" s="18">
        <f>0.973/G2</f>
        <v>2.1035993362420813</v>
      </c>
      <c r="I2" s="19">
        <f>0.0037/G2</f>
        <v>7.9992986064704018E-3</v>
      </c>
      <c r="J2" s="18">
        <f>3/G2</f>
        <v>6.4859177890300561</v>
      </c>
      <c r="K2" s="18">
        <f>23/G2</f>
        <v>49.725369715897095</v>
      </c>
    </row>
    <row r="3" spans="1:11" x14ac:dyDescent="0.35">
      <c r="A3" s="7" t="s">
        <v>19</v>
      </c>
      <c r="B3" s="5" t="s">
        <v>6</v>
      </c>
      <c r="C3" s="6" t="s">
        <v>14</v>
      </c>
      <c r="D3" s="6" t="s">
        <v>8</v>
      </c>
      <c r="E3" s="7" t="s">
        <v>10</v>
      </c>
      <c r="F3" s="2">
        <v>0.60811943304205718</v>
      </c>
      <c r="G3" s="2">
        <f t="shared" si="0"/>
        <v>0.1131632554827483</v>
      </c>
      <c r="H3" s="18">
        <f t="shared" ref="H3:H19" si="1">0.973/G3</f>
        <v>8.5981973198741475</v>
      </c>
      <c r="I3" s="19">
        <f t="shared" ref="I3:I19" si="2">0.0037/G3</f>
        <v>3.2696125471258324E-2</v>
      </c>
      <c r="J3" s="18">
        <f t="shared" ref="J3:J18" si="3">3/G3</f>
        <v>26.510372003722967</v>
      </c>
      <c r="K3" s="18">
        <f t="shared" ref="K3:K18" si="4">23/G3</f>
        <v>203.24618536187606</v>
      </c>
    </row>
    <row r="4" spans="1:11" x14ac:dyDescent="0.35">
      <c r="A4" s="7" t="s">
        <v>19</v>
      </c>
      <c r="B4" s="5" t="s">
        <v>6</v>
      </c>
      <c r="C4" s="6" t="s">
        <v>14</v>
      </c>
      <c r="D4" s="7" t="s">
        <v>11</v>
      </c>
      <c r="E4" s="7" t="s">
        <v>9</v>
      </c>
      <c r="F4" s="2">
        <v>10.880001584859528</v>
      </c>
      <c r="G4" s="2">
        <f t="shared" si="0"/>
        <v>2.0246292621190007</v>
      </c>
      <c r="H4" s="18">
        <f t="shared" si="1"/>
        <v>0.48058181228777003</v>
      </c>
      <c r="I4" s="19">
        <f t="shared" si="2"/>
        <v>1.8274950724200918E-3</v>
      </c>
      <c r="J4" s="18">
        <f t="shared" si="3"/>
        <v>1.4817527614216959</v>
      </c>
      <c r="K4" s="18">
        <f t="shared" si="4"/>
        <v>11.360104504233002</v>
      </c>
    </row>
    <row r="5" spans="1:11" x14ac:dyDescent="0.35">
      <c r="A5" s="7" t="s">
        <v>19</v>
      </c>
      <c r="B5" s="5" t="s">
        <v>6</v>
      </c>
      <c r="C5" s="6" t="s">
        <v>14</v>
      </c>
      <c r="D5" s="7" t="s">
        <v>11</v>
      </c>
      <c r="E5" s="7" t="s">
        <v>10</v>
      </c>
      <c r="F5" s="2">
        <v>2.6618561148068993</v>
      </c>
      <c r="G5" s="2">
        <f t="shared" si="0"/>
        <v>0.49533740777097718</v>
      </c>
      <c r="H5" s="18">
        <f t="shared" si="1"/>
        <v>1.9643176241796654</v>
      </c>
      <c r="I5" s="19">
        <f t="shared" si="2"/>
        <v>7.4696559192854702E-3</v>
      </c>
      <c r="J5" s="18">
        <f t="shared" si="3"/>
        <v>6.0564777723936238</v>
      </c>
      <c r="K5" s="18">
        <f t="shared" si="4"/>
        <v>46.432996255017784</v>
      </c>
    </row>
    <row r="6" spans="1:11" x14ac:dyDescent="0.35">
      <c r="A6" s="11" t="s">
        <v>15</v>
      </c>
      <c r="B6" s="9" t="s">
        <v>6</v>
      </c>
      <c r="C6" s="10" t="s">
        <v>14</v>
      </c>
      <c r="D6" s="11" t="s">
        <v>6</v>
      </c>
      <c r="E6" s="11" t="s">
        <v>9</v>
      </c>
      <c r="F6" s="12">
        <v>71.254198756154182</v>
      </c>
      <c r="G6" s="12">
        <f t="shared" si="0"/>
        <v>13.259495848907603</v>
      </c>
      <c r="H6" s="20">
        <f t="shared" si="1"/>
        <v>7.3381372194491201E-2</v>
      </c>
      <c r="I6" s="21">
        <f t="shared" si="2"/>
        <v>2.790453002257117E-4</v>
      </c>
      <c r="J6" s="20">
        <f t="shared" si="3"/>
        <v>0.22625294612895541</v>
      </c>
      <c r="K6" s="20">
        <f t="shared" si="4"/>
        <v>1.7346059203219917</v>
      </c>
    </row>
    <row r="7" spans="1:11" x14ac:dyDescent="0.35">
      <c r="A7" s="11" t="s">
        <v>15</v>
      </c>
      <c r="B7" s="9" t="s">
        <v>6</v>
      </c>
      <c r="C7" s="10" t="s">
        <v>14</v>
      </c>
      <c r="D7" s="11" t="s">
        <v>6</v>
      </c>
      <c r="E7" s="11" t="s">
        <v>10</v>
      </c>
      <c r="F7" s="12">
        <v>17.43275708053897</v>
      </c>
      <c r="G7" s="12">
        <f t="shared" si="0"/>
        <v>3.244013323838784</v>
      </c>
      <c r="H7" s="20">
        <f t="shared" si="1"/>
        <v>0.29993711580956339</v>
      </c>
      <c r="I7" s="21">
        <f t="shared" si="2"/>
        <v>1.1405625164392441E-3</v>
      </c>
      <c r="J7" s="20">
        <f t="shared" si="3"/>
        <v>0.92478041873452221</v>
      </c>
      <c r="K7" s="20">
        <f t="shared" si="4"/>
        <v>7.089983210298004</v>
      </c>
    </row>
    <row r="8" spans="1:11" x14ac:dyDescent="0.35">
      <c r="A8" s="7" t="s">
        <v>19</v>
      </c>
      <c r="B8" s="5" t="s">
        <v>11</v>
      </c>
      <c r="C8" s="6" t="s">
        <v>14</v>
      </c>
      <c r="D8" s="6" t="s">
        <v>8</v>
      </c>
      <c r="E8" s="7" t="s">
        <v>9</v>
      </c>
      <c r="F8" s="2">
        <v>2.7361125917553575</v>
      </c>
      <c r="G8" s="2">
        <f t="shared" si="0"/>
        <v>0.50915558922610926</v>
      </c>
      <c r="H8" s="18">
        <f t="shared" si="1"/>
        <v>1.9110072060269647</v>
      </c>
      <c r="I8" s="19">
        <f t="shared" si="2"/>
        <v>7.2669338769781808E-3</v>
      </c>
      <c r="J8" s="18">
        <f t="shared" si="3"/>
        <v>5.892108548901227</v>
      </c>
      <c r="K8" s="18">
        <f t="shared" si="4"/>
        <v>45.172832208242745</v>
      </c>
    </row>
    <row r="9" spans="1:11" x14ac:dyDescent="0.35">
      <c r="A9" s="7" t="s">
        <v>19</v>
      </c>
      <c r="B9" s="5" t="s">
        <v>11</v>
      </c>
      <c r="C9" s="6" t="s">
        <v>14</v>
      </c>
      <c r="D9" s="6" t="s">
        <v>8</v>
      </c>
      <c r="E9" s="7" t="s">
        <v>10</v>
      </c>
      <c r="F9" s="2">
        <v>0.50936370353595106</v>
      </c>
      <c r="G9" s="2">
        <f t="shared" si="0"/>
        <v>9.4786076196468561E-2</v>
      </c>
      <c r="H9" s="18">
        <f t="shared" si="1"/>
        <v>10.265220790268888</v>
      </c>
      <c r="I9" s="19">
        <f t="shared" si="2"/>
        <v>3.903526919218385E-2</v>
      </c>
      <c r="J9" s="18">
        <f t="shared" si="3"/>
        <v>31.65021826393285</v>
      </c>
      <c r="K9" s="18">
        <f t="shared" si="4"/>
        <v>242.65167335681852</v>
      </c>
    </row>
    <row r="10" spans="1:11" x14ac:dyDescent="0.35">
      <c r="A10" s="11" t="s">
        <v>16</v>
      </c>
      <c r="B10" s="9" t="s">
        <v>11</v>
      </c>
      <c r="C10" s="10" t="s">
        <v>14</v>
      </c>
      <c r="D10" s="11" t="s">
        <v>11</v>
      </c>
      <c r="E10" s="11" t="s">
        <v>9</v>
      </c>
      <c r="F10" s="12">
        <v>11.976492835841434</v>
      </c>
      <c r="G10" s="12">
        <f t="shared" si="0"/>
        <v>2.228672272138847</v>
      </c>
      <c r="H10" s="20">
        <f t="shared" si="1"/>
        <v>0.43658280859133053</v>
      </c>
      <c r="I10" s="21">
        <f t="shared" si="2"/>
        <v>1.6601812865240731E-3</v>
      </c>
      <c r="J10" s="20">
        <f t="shared" si="3"/>
        <v>1.3460929350195188</v>
      </c>
      <c r="K10" s="20">
        <f t="shared" si="4"/>
        <v>10.320045835149642</v>
      </c>
    </row>
    <row r="11" spans="1:11" x14ac:dyDescent="0.35">
      <c r="A11" s="11" t="s">
        <v>16</v>
      </c>
      <c r="B11" s="9" t="s">
        <v>11</v>
      </c>
      <c r="C11" s="10" t="s">
        <v>14</v>
      </c>
      <c r="D11" s="11" t="s">
        <v>11</v>
      </c>
      <c r="E11" s="11" t="s">
        <v>10</v>
      </c>
      <c r="F11" s="12">
        <v>2.2295832286354345</v>
      </c>
      <c r="G11" s="12">
        <f t="shared" si="0"/>
        <v>0.41489694756173512</v>
      </c>
      <c r="H11" s="20">
        <f t="shared" si="1"/>
        <v>2.3451606615043152</v>
      </c>
      <c r="I11" s="21">
        <f t="shared" si="2"/>
        <v>8.9178771300780762E-3</v>
      </c>
      <c r="J11" s="20">
        <f t="shared" si="3"/>
        <v>7.2307111865497911</v>
      </c>
      <c r="K11" s="20">
        <f t="shared" si="4"/>
        <v>55.435452430215058</v>
      </c>
    </row>
    <row r="12" spans="1:11" x14ac:dyDescent="0.35">
      <c r="A12" s="7" t="s">
        <v>19</v>
      </c>
      <c r="B12" s="5" t="s">
        <v>11</v>
      </c>
      <c r="C12" s="6" t="s">
        <v>14</v>
      </c>
      <c r="D12" s="7" t="s">
        <v>6</v>
      </c>
      <c r="E12" s="7" t="s">
        <v>9</v>
      </c>
      <c r="F12" s="2">
        <v>78.435227630320242</v>
      </c>
      <c r="G12" s="2">
        <f t="shared" si="0"/>
        <v>14.595793557815131</v>
      </c>
      <c r="H12" s="18">
        <f t="shared" si="1"/>
        <v>6.666304207070807E-2</v>
      </c>
      <c r="I12" s="19">
        <f t="shared" si="2"/>
        <v>2.5349769338295982E-4</v>
      </c>
      <c r="J12" s="18">
        <f t="shared" si="3"/>
        <v>0.20553867031050793</v>
      </c>
      <c r="K12" s="18">
        <f t="shared" si="4"/>
        <v>1.5757964723805609</v>
      </c>
    </row>
    <row r="13" spans="1:11" x14ac:dyDescent="0.35">
      <c r="A13" s="7" t="s">
        <v>19</v>
      </c>
      <c r="B13" s="5" t="s">
        <v>11</v>
      </c>
      <c r="C13" s="6" t="s">
        <v>14</v>
      </c>
      <c r="D13" s="7" t="s">
        <v>6</v>
      </c>
      <c r="E13" s="7" t="s">
        <v>10</v>
      </c>
      <c r="F13" s="2">
        <v>14.601759501363928</v>
      </c>
      <c r="G13" s="2">
        <f t="shared" si="0"/>
        <v>2.7172008509654315</v>
      </c>
      <c r="H13" s="18">
        <f t="shared" si="1"/>
        <v>0.35808909733496125</v>
      </c>
      <c r="I13" s="19">
        <f t="shared" si="2"/>
        <v>1.3616954369366462E-3</v>
      </c>
      <c r="J13" s="18">
        <f t="shared" si="3"/>
        <v>1.1040773812999833</v>
      </c>
      <c r="K13" s="18">
        <f t="shared" si="4"/>
        <v>8.4645932566332061</v>
      </c>
    </row>
    <row r="14" spans="1:11" x14ac:dyDescent="0.35">
      <c r="A14" s="11" t="s">
        <v>17</v>
      </c>
      <c r="B14" s="9" t="s">
        <v>8</v>
      </c>
      <c r="C14" s="10" t="s">
        <v>14</v>
      </c>
      <c r="D14" s="10" t="s">
        <v>8</v>
      </c>
      <c r="E14" s="11" t="s">
        <v>9</v>
      </c>
      <c r="F14" s="12">
        <v>2.5053347676547806</v>
      </c>
      <c r="G14" s="12">
        <f t="shared" si="0"/>
        <v>0.46621078521317749</v>
      </c>
      <c r="H14" s="20">
        <f t="shared" si="1"/>
        <v>2.087038804893993</v>
      </c>
      <c r="I14" s="21">
        <f t="shared" si="2"/>
        <v>7.9363243351570131E-3</v>
      </c>
      <c r="J14" s="20">
        <f t="shared" si="3"/>
        <v>6.4348575690462271</v>
      </c>
      <c r="K14" s="20">
        <f t="shared" si="4"/>
        <v>49.333908029354404</v>
      </c>
    </row>
    <row r="15" spans="1:11" x14ac:dyDescent="0.35">
      <c r="A15" s="11" t="s">
        <v>17</v>
      </c>
      <c r="B15" s="9" t="s">
        <v>8</v>
      </c>
      <c r="C15" s="10" t="s">
        <v>14</v>
      </c>
      <c r="D15" s="10" t="s">
        <v>8</v>
      </c>
      <c r="E15" s="11" t="s">
        <v>10</v>
      </c>
      <c r="F15" s="12">
        <v>0.49318710821424006</v>
      </c>
      <c r="G15" s="12">
        <f t="shared" si="0"/>
        <v>9.1775818523770231E-2</v>
      </c>
      <c r="H15" s="20">
        <f t="shared" si="1"/>
        <v>10.601921242990493</v>
      </c>
      <c r="I15" s="21">
        <f t="shared" si="2"/>
        <v>4.0315630625965902E-2</v>
      </c>
      <c r="J15" s="20">
        <f t="shared" si="3"/>
        <v>32.688349156188572</v>
      </c>
      <c r="K15" s="20">
        <f t="shared" si="4"/>
        <v>250.61067686411238</v>
      </c>
    </row>
    <row r="16" spans="1:11" x14ac:dyDescent="0.35">
      <c r="A16" s="7" t="s">
        <v>19</v>
      </c>
      <c r="B16" s="5" t="s">
        <v>8</v>
      </c>
      <c r="C16" s="6" t="s">
        <v>14</v>
      </c>
      <c r="D16" s="7" t="s">
        <v>11</v>
      </c>
      <c r="E16" s="7" t="s">
        <v>9</v>
      </c>
      <c r="F16" s="2">
        <v>10.96633376368189</v>
      </c>
      <c r="G16" s="2">
        <f t="shared" si="0"/>
        <v>2.0406945773804872</v>
      </c>
      <c r="H16" s="18">
        <f t="shared" si="1"/>
        <v>0.4767984444046397</v>
      </c>
      <c r="I16" s="19">
        <f t="shared" si="2"/>
        <v>1.81310816474529E-3</v>
      </c>
      <c r="J16" s="18">
        <f t="shared" si="3"/>
        <v>1.4700877011448297</v>
      </c>
      <c r="K16" s="18">
        <f t="shared" si="4"/>
        <v>11.270672375443693</v>
      </c>
    </row>
    <row r="17" spans="1:11" x14ac:dyDescent="0.35">
      <c r="A17" s="7" t="s">
        <v>19</v>
      </c>
      <c r="B17" s="5" t="s">
        <v>8</v>
      </c>
      <c r="C17" s="6" t="s">
        <v>14</v>
      </c>
      <c r="D17" s="7" t="s">
        <v>11</v>
      </c>
      <c r="E17" s="7" t="s">
        <v>10</v>
      </c>
      <c r="F17" s="2">
        <v>2.1587751491132083</v>
      </c>
      <c r="G17" s="2">
        <f t="shared" si="0"/>
        <v>0.40172046880141526</v>
      </c>
      <c r="H17" s="18">
        <f t="shared" si="1"/>
        <v>2.4220822078174677</v>
      </c>
      <c r="I17" s="19">
        <f t="shared" si="2"/>
        <v>9.2103845518238751E-3</v>
      </c>
      <c r="J17" s="18">
        <f t="shared" si="3"/>
        <v>7.4678793663436824</v>
      </c>
      <c r="K17" s="18">
        <f t="shared" si="4"/>
        <v>57.253741808634899</v>
      </c>
    </row>
    <row r="18" spans="1:11" x14ac:dyDescent="0.35">
      <c r="A18" s="7" t="s">
        <v>19</v>
      </c>
      <c r="B18" s="5" t="s">
        <v>8</v>
      </c>
      <c r="C18" s="6" t="s">
        <v>14</v>
      </c>
      <c r="D18" s="7" t="s">
        <v>6</v>
      </c>
      <c r="E18" s="7" t="s">
        <v>9</v>
      </c>
      <c r="F18" s="2">
        <v>71.819596672770359</v>
      </c>
      <c r="G18" s="2">
        <f t="shared" si="0"/>
        <v>13.364709176111084</v>
      </c>
      <c r="H18" s="18">
        <f t="shared" si="1"/>
        <v>7.2803679240488139E-2</v>
      </c>
      <c r="I18" s="19">
        <f t="shared" si="2"/>
        <v>2.7684852331943076E-4</v>
      </c>
      <c r="J18" s="18">
        <f t="shared" si="3"/>
        <v>0.22447177566440332</v>
      </c>
      <c r="K18" s="18">
        <f t="shared" si="4"/>
        <v>1.7209502800937588</v>
      </c>
    </row>
    <row r="19" spans="1:11" x14ac:dyDescent="0.35">
      <c r="A19" s="7" t="s">
        <v>19</v>
      </c>
      <c r="B19" s="5" t="s">
        <v>8</v>
      </c>
      <c r="C19" s="6" t="s">
        <v>14</v>
      </c>
      <c r="D19" s="7" t="s">
        <v>6</v>
      </c>
      <c r="E19" s="7" t="s">
        <v>10</v>
      </c>
      <c r="F19" s="2">
        <v>14.13803043547488</v>
      </c>
      <c r="G19" s="2">
        <f t="shared" si="0"/>
        <v>2.6309067976814129</v>
      </c>
      <c r="H19" s="18">
        <f t="shared" si="1"/>
        <v>0.3698344619647847</v>
      </c>
      <c r="I19" s="19">
        <f t="shared" si="2"/>
        <v>1.4063592078825318E-3</v>
      </c>
      <c r="J19" s="18">
        <f>3/G19</f>
        <v>1.1402912496344852</v>
      </c>
      <c r="K19" s="18">
        <f>23/G19</f>
        <v>8.7422329138643864</v>
      </c>
    </row>
  </sheetData>
  <sheetProtection algorithmName="SHA-512" hashValue="BMxM7kU0hyPP2wEET0yKOazANOWjn2e1mZz3/NML7f5ldlrm2pfkeMzrAkDj2KWYgGH3Oa5OQjTn7Z7OzYmO8w==" saltValue="vpRx29pNhfx208aXepTCoA==" spinCount="100000" sheet="1" formatCells="0" formatColumns="0" formatRows="0"/>
  <conditionalFormatting sqref="K2">
    <cfRule type="cellIs" dxfId="42" priority="11" operator="lessThan">
      <formula>10</formula>
    </cfRule>
  </conditionalFormatting>
  <conditionalFormatting sqref="J2">
    <cfRule type="cellIs" dxfId="41" priority="10" operator="lessThan">
      <formula>100</formula>
    </cfRule>
  </conditionalFormatting>
  <conditionalFormatting sqref="K3:K18">
    <cfRule type="cellIs" dxfId="40" priority="8" operator="lessThan">
      <formula>10</formula>
    </cfRule>
  </conditionalFormatting>
  <conditionalFormatting sqref="J3:J18">
    <cfRule type="cellIs" dxfId="39" priority="7" operator="lessThan">
      <formula>100</formula>
    </cfRule>
  </conditionalFormatting>
  <conditionalFormatting sqref="K19">
    <cfRule type="cellIs" dxfId="38" priority="5" operator="lessThan">
      <formula>10</formula>
    </cfRule>
  </conditionalFormatting>
  <conditionalFormatting sqref="J19">
    <cfRule type="cellIs" dxfId="37" priority="4" operator="lessThan">
      <formula>100</formula>
    </cfRule>
  </conditionalFormatting>
  <conditionalFormatting sqref="H2:H19">
    <cfRule type="cellIs" dxfId="36" priority="3" operator="lessThan">
      <formula>10</formula>
    </cfRule>
  </conditionalFormatting>
  <conditionalFormatting sqref="I2">
    <cfRule type="cellIs" dxfId="35" priority="2" operator="lessThan">
      <formula>10</formula>
    </cfRule>
  </conditionalFormatting>
  <conditionalFormatting sqref="I3:I19">
    <cfRule type="cellIs" dxfId="34" priority="1" operator="lessThan">
      <formula>10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9"/>
  <sheetViews>
    <sheetView workbookViewId="0">
      <selection activeCell="H1" sqref="H1"/>
    </sheetView>
  </sheetViews>
  <sheetFormatPr defaultRowHeight="14.5" x14ac:dyDescent="0.35"/>
  <cols>
    <col min="1" max="1" width="20.1796875" bestFit="1" customWidth="1"/>
    <col min="2" max="2" width="15" bestFit="1" customWidth="1"/>
    <col min="3" max="3" width="11.1796875" bestFit="1" customWidth="1"/>
    <col min="4" max="4" width="15" bestFit="1" customWidth="1"/>
    <col min="8" max="8" width="18.1796875" customWidth="1"/>
    <col min="9" max="9" width="17.453125" customWidth="1"/>
    <col min="10" max="10" width="19.453125" customWidth="1"/>
    <col min="11" max="11" width="17.542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10.574751039392526</v>
      </c>
      <c r="G2" s="2">
        <f t="shared" ref="G2:G19" si="0">F2*(24.45/131.39)</f>
        <v>1.9678260363280864</v>
      </c>
      <c r="H2" s="18">
        <f>0.973/G2</f>
        <v>0.4944542769723656</v>
      </c>
      <c r="I2" s="19">
        <f>0.0037/G2</f>
        <v>1.8802475075002597E-3</v>
      </c>
      <c r="J2" s="18">
        <f>3/G2</f>
        <v>1.5245250060812916</v>
      </c>
      <c r="K2" s="18">
        <f>23/G2</f>
        <v>11.688025046623236</v>
      </c>
    </row>
    <row r="3" spans="1:11" x14ac:dyDescent="0.35">
      <c r="A3" s="7" t="s">
        <v>19</v>
      </c>
      <c r="B3" s="5" t="s">
        <v>6</v>
      </c>
      <c r="C3" s="6" t="s">
        <v>14</v>
      </c>
      <c r="D3" s="6" t="s">
        <v>8</v>
      </c>
      <c r="E3" s="7" t="s">
        <v>10</v>
      </c>
      <c r="F3" s="2">
        <v>2.5871747809245411</v>
      </c>
      <c r="G3" s="2">
        <f t="shared" si="0"/>
        <v>0.48144016586958699</v>
      </c>
      <c r="H3" s="18">
        <f t="shared" ref="H3:H19" si="1">0.973/G3</f>
        <v>2.0210195762178413</v>
      </c>
      <c r="I3" s="19">
        <f t="shared" ref="I3:I19" si="2">0.0037/G3</f>
        <v>7.685274853038041E-3</v>
      </c>
      <c r="J3" s="18">
        <f t="shared" ref="J3:J19" si="3">3/G3</f>
        <v>6.2313039348957089</v>
      </c>
      <c r="K3" s="18">
        <f t="shared" ref="K3:K19" si="4">23/G3</f>
        <v>47.773330167533764</v>
      </c>
    </row>
    <row r="4" spans="1:11" x14ac:dyDescent="0.35">
      <c r="A4" s="7" t="s">
        <v>19</v>
      </c>
      <c r="B4" s="5" t="s">
        <v>6</v>
      </c>
      <c r="C4" s="6" t="s">
        <v>14</v>
      </c>
      <c r="D4" s="7" t="s">
        <v>11</v>
      </c>
      <c r="E4" s="7" t="s">
        <v>9</v>
      </c>
      <c r="F4" s="2">
        <v>50.911430261817628</v>
      </c>
      <c r="G4" s="2">
        <f t="shared" si="0"/>
        <v>9.4739665872702723</v>
      </c>
      <c r="H4" s="18">
        <f t="shared" si="1"/>
        <v>0.10270249436042711</v>
      </c>
      <c r="I4" s="19">
        <f t="shared" si="2"/>
        <v>3.9054391483410103E-4</v>
      </c>
      <c r="J4" s="18">
        <f t="shared" si="3"/>
        <v>0.31665722824386572</v>
      </c>
      <c r="K4" s="18">
        <f t="shared" si="4"/>
        <v>2.4277054165363037</v>
      </c>
    </row>
    <row r="5" spans="1:11" x14ac:dyDescent="0.35">
      <c r="A5" s="7" t="s">
        <v>19</v>
      </c>
      <c r="B5" s="5" t="s">
        <v>6</v>
      </c>
      <c r="C5" s="6" t="s">
        <v>14</v>
      </c>
      <c r="D5" s="7" t="s">
        <v>11</v>
      </c>
      <c r="E5" s="7" t="s">
        <v>10</v>
      </c>
      <c r="F5" s="2">
        <v>12.455779615378978</v>
      </c>
      <c r="G5" s="2">
        <f t="shared" si="0"/>
        <v>2.3178614171247127</v>
      </c>
      <c r="H5" s="18">
        <f t="shared" si="1"/>
        <v>0.41978350940713194</v>
      </c>
      <c r="I5" s="19">
        <f t="shared" si="2"/>
        <v>1.5962990594104709E-3</v>
      </c>
      <c r="J5" s="18">
        <f t="shared" si="3"/>
        <v>1.2942965346571385</v>
      </c>
      <c r="K5" s="18">
        <f t="shared" si="4"/>
        <v>9.9229400990380618</v>
      </c>
    </row>
    <row r="6" spans="1:11" x14ac:dyDescent="0.35">
      <c r="A6" s="11" t="s">
        <v>15</v>
      </c>
      <c r="B6" s="9" t="s">
        <v>6</v>
      </c>
      <c r="C6" s="10" t="s">
        <v>14</v>
      </c>
      <c r="D6" s="11" t="s">
        <v>6</v>
      </c>
      <c r="E6" s="11" t="s">
        <v>9</v>
      </c>
      <c r="F6" s="12">
        <v>344.9876254036871</v>
      </c>
      <c r="G6" s="12">
        <f t="shared" si="0"/>
        <v>64.197788576909588</v>
      </c>
      <c r="H6" s="20">
        <f t="shared" si="1"/>
        <v>1.5156285310892545E-2</v>
      </c>
      <c r="I6" s="21">
        <f t="shared" si="2"/>
        <v>5.7634384018810299E-5</v>
      </c>
      <c r="J6" s="20">
        <f t="shared" si="3"/>
        <v>4.6730581636873214E-2</v>
      </c>
      <c r="K6" s="20">
        <f t="shared" si="4"/>
        <v>0.35826779254936131</v>
      </c>
    </row>
    <row r="7" spans="1:11" x14ac:dyDescent="0.35">
      <c r="A7" s="11" t="s">
        <v>15</v>
      </c>
      <c r="B7" s="9" t="s">
        <v>6</v>
      </c>
      <c r="C7" s="10" t="s">
        <v>14</v>
      </c>
      <c r="D7" s="11" t="s">
        <v>6</v>
      </c>
      <c r="E7" s="11" t="s">
        <v>10</v>
      </c>
      <c r="F7" s="12">
        <v>84.4032432395434</v>
      </c>
      <c r="G7" s="12">
        <f t="shared" si="0"/>
        <v>15.706364998910392</v>
      </c>
      <c r="H7" s="20">
        <f t="shared" si="1"/>
        <v>6.1949407139557787E-2</v>
      </c>
      <c r="I7" s="21">
        <f t="shared" si="2"/>
        <v>2.3557328511445409E-4</v>
      </c>
      <c r="J7" s="20">
        <f t="shared" si="3"/>
        <v>0.19100536630901682</v>
      </c>
      <c r="K7" s="20">
        <f t="shared" si="4"/>
        <v>1.4643744750357957</v>
      </c>
    </row>
    <row r="8" spans="1:11" x14ac:dyDescent="0.35">
      <c r="A8" s="7" t="s">
        <v>19</v>
      </c>
      <c r="B8" s="5" t="s">
        <v>11</v>
      </c>
      <c r="C8" s="6" t="s">
        <v>14</v>
      </c>
      <c r="D8" s="6" t="s">
        <v>8</v>
      </c>
      <c r="E8" s="7" t="s">
        <v>9</v>
      </c>
      <c r="F8" s="2">
        <v>11.548899401290587</v>
      </c>
      <c r="G8" s="2">
        <f t="shared" si="0"/>
        <v>2.1491025980786582</v>
      </c>
      <c r="H8" s="18">
        <f t="shared" si="1"/>
        <v>0.45274711447926308</v>
      </c>
      <c r="I8" s="19">
        <f t="shared" si="2"/>
        <v>1.7216488423158001E-3</v>
      </c>
      <c r="J8" s="18">
        <f t="shared" si="3"/>
        <v>1.3959314937695675</v>
      </c>
      <c r="K8" s="18">
        <f t="shared" si="4"/>
        <v>10.702141452233352</v>
      </c>
    </row>
    <row r="9" spans="1:11" x14ac:dyDescent="0.35">
      <c r="A9" s="7" t="s">
        <v>19</v>
      </c>
      <c r="B9" s="5" t="s">
        <v>11</v>
      </c>
      <c r="C9" s="6" t="s">
        <v>14</v>
      </c>
      <c r="D9" s="6" t="s">
        <v>8</v>
      </c>
      <c r="E9" s="7" t="s">
        <v>10</v>
      </c>
      <c r="F9" s="2">
        <v>2.1266876797959835</v>
      </c>
      <c r="G9" s="2">
        <f t="shared" si="0"/>
        <v>0.39574940079923737</v>
      </c>
      <c r="H9" s="18">
        <f t="shared" si="1"/>
        <v>2.4586265905519342</v>
      </c>
      <c r="I9" s="19">
        <f t="shared" si="2"/>
        <v>9.349350858213935E-3</v>
      </c>
      <c r="J9" s="18">
        <f t="shared" si="3"/>
        <v>7.5805547499031896</v>
      </c>
      <c r="K9" s="18">
        <f t="shared" si="4"/>
        <v>58.117586415924457</v>
      </c>
    </row>
    <row r="10" spans="1:11" x14ac:dyDescent="0.35">
      <c r="A10" s="11" t="s">
        <v>16</v>
      </c>
      <c r="B10" s="9" t="s">
        <v>11</v>
      </c>
      <c r="C10" s="10" t="s">
        <v>14</v>
      </c>
      <c r="D10" s="11" t="s">
        <v>11</v>
      </c>
      <c r="E10" s="11" t="s">
        <v>9</v>
      </c>
      <c r="F10" s="12">
        <v>55.601402272192828</v>
      </c>
      <c r="G10" s="12">
        <f t="shared" si="0"/>
        <v>10.346710446419932</v>
      </c>
      <c r="H10" s="20">
        <f t="shared" si="1"/>
        <v>9.4039550544943298E-2</v>
      </c>
      <c r="I10" s="21">
        <f t="shared" si="2"/>
        <v>3.5760157966730752E-4</v>
      </c>
      <c r="J10" s="20">
        <f t="shared" si="3"/>
        <v>0.28994722675727636</v>
      </c>
      <c r="K10" s="20">
        <f t="shared" si="4"/>
        <v>2.2229287384724521</v>
      </c>
    </row>
    <row r="11" spans="1:11" x14ac:dyDescent="0.35">
      <c r="A11" s="11" t="s">
        <v>16</v>
      </c>
      <c r="B11" s="9" t="s">
        <v>11</v>
      </c>
      <c r="C11" s="10" t="s">
        <v>14</v>
      </c>
      <c r="D11" s="11" t="s">
        <v>11</v>
      </c>
      <c r="E11" s="11" t="s">
        <v>10</v>
      </c>
      <c r="F11" s="12">
        <v>10.238795324378604</v>
      </c>
      <c r="G11" s="12">
        <f t="shared" si="0"/>
        <v>1.9053089708581847</v>
      </c>
      <c r="H11" s="20">
        <f t="shared" si="1"/>
        <v>0.51067832823027315</v>
      </c>
      <c r="I11" s="21">
        <f t="shared" si="2"/>
        <v>1.9419422553463624E-3</v>
      </c>
      <c r="J11" s="20">
        <f t="shared" si="3"/>
        <v>1.5745477746051588</v>
      </c>
      <c r="K11" s="20">
        <f t="shared" si="4"/>
        <v>12.07153293863955</v>
      </c>
    </row>
    <row r="12" spans="1:11" x14ac:dyDescent="0.35">
      <c r="A12" s="7" t="s">
        <v>19</v>
      </c>
      <c r="B12" s="5" t="s">
        <v>11</v>
      </c>
      <c r="C12" s="6" t="s">
        <v>14</v>
      </c>
      <c r="D12" s="7" t="s">
        <v>6</v>
      </c>
      <c r="E12" s="7" t="s">
        <v>9</v>
      </c>
      <c r="F12" s="2">
        <v>376.76796036478413</v>
      </c>
      <c r="G12" s="2">
        <f t="shared" si="0"/>
        <v>70.111702800205293</v>
      </c>
      <c r="H12" s="18">
        <f t="shared" si="1"/>
        <v>1.3877854354396752E-2</v>
      </c>
      <c r="I12" s="19">
        <f t="shared" si="2"/>
        <v>5.2772930227408004E-5</v>
      </c>
      <c r="J12" s="18">
        <f t="shared" si="3"/>
        <v>4.2788862346547024E-2</v>
      </c>
      <c r="K12" s="18">
        <f t="shared" si="4"/>
        <v>0.32804794465686055</v>
      </c>
    </row>
    <row r="13" spans="1:11" x14ac:dyDescent="0.35">
      <c r="A13" s="7" t="s">
        <v>19</v>
      </c>
      <c r="B13" s="5" t="s">
        <v>11</v>
      </c>
      <c r="C13" s="6" t="s">
        <v>14</v>
      </c>
      <c r="D13" s="7" t="s">
        <v>6</v>
      </c>
      <c r="E13" s="7" t="s">
        <v>10</v>
      </c>
      <c r="F13" s="2">
        <v>69.380444976437019</v>
      </c>
      <c r="G13" s="2">
        <f t="shared" si="0"/>
        <v>12.910814214733886</v>
      </c>
      <c r="H13" s="18">
        <f t="shared" si="1"/>
        <v>7.536317879081611E-2</v>
      </c>
      <c r="I13" s="19">
        <f t="shared" si="2"/>
        <v>2.8658146097227093E-4</v>
      </c>
      <c r="J13" s="18">
        <f t="shared" si="3"/>
        <v>0.23236334673427372</v>
      </c>
      <c r="K13" s="18">
        <f t="shared" si="4"/>
        <v>1.7814523249627652</v>
      </c>
    </row>
    <row r="14" spans="1:11" x14ac:dyDescent="0.35">
      <c r="A14" s="11" t="s">
        <v>17</v>
      </c>
      <c r="B14" s="9" t="s">
        <v>8</v>
      </c>
      <c r="C14" s="10" t="s">
        <v>14</v>
      </c>
      <c r="D14" s="10" t="s">
        <v>8</v>
      </c>
      <c r="E14" s="11" t="s">
        <v>9</v>
      </c>
      <c r="F14" s="12">
        <v>10.71630067798626</v>
      </c>
      <c r="G14" s="12">
        <f t="shared" si="0"/>
        <v>1.9941666152428956</v>
      </c>
      <c r="H14" s="20">
        <f t="shared" si="1"/>
        <v>0.4879231216502366</v>
      </c>
      <c r="I14" s="21">
        <f t="shared" si="2"/>
        <v>1.8554116650625649E-3</v>
      </c>
      <c r="J14" s="20">
        <f t="shared" si="3"/>
        <v>1.5043878365372148</v>
      </c>
      <c r="K14" s="20">
        <f t="shared" si="4"/>
        <v>11.533640080118646</v>
      </c>
    </row>
    <row r="15" spans="1:11" x14ac:dyDescent="0.35">
      <c r="A15" s="11" t="s">
        <v>17</v>
      </c>
      <c r="B15" s="9" t="s">
        <v>8</v>
      </c>
      <c r="C15" s="10" t="s">
        <v>14</v>
      </c>
      <c r="D15" s="10" t="s">
        <v>8</v>
      </c>
      <c r="E15" s="11" t="s">
        <v>10</v>
      </c>
      <c r="F15" s="12">
        <v>2.0911628643065812</v>
      </c>
      <c r="G15" s="12">
        <f t="shared" si="0"/>
        <v>0.3891386865994057</v>
      </c>
      <c r="H15" s="20">
        <f t="shared" si="1"/>
        <v>2.5003939045557901</v>
      </c>
      <c r="I15" s="21">
        <f t="shared" si="2"/>
        <v>9.5081782598729955E-3</v>
      </c>
      <c r="J15" s="20">
        <f t="shared" si="3"/>
        <v>7.7093337242213469</v>
      </c>
      <c r="K15" s="20">
        <f t="shared" si="4"/>
        <v>59.104891885696993</v>
      </c>
    </row>
    <row r="16" spans="1:11" x14ac:dyDescent="0.35">
      <c r="A16" s="7" t="s">
        <v>19</v>
      </c>
      <c r="B16" s="5" t="s">
        <v>8</v>
      </c>
      <c r="C16" s="6" t="s">
        <v>14</v>
      </c>
      <c r="D16" s="7" t="s">
        <v>11</v>
      </c>
      <c r="E16" s="7" t="s">
        <v>9</v>
      </c>
      <c r="F16" s="2">
        <v>51.592911511542106</v>
      </c>
      <c r="G16" s="2">
        <f t="shared" si="0"/>
        <v>9.6007815393652827</v>
      </c>
      <c r="H16" s="18">
        <f t="shared" si="1"/>
        <v>0.10134591606011337</v>
      </c>
      <c r="I16" s="19">
        <f t="shared" si="2"/>
        <v>3.853852923149224E-4</v>
      </c>
      <c r="J16" s="18">
        <f t="shared" si="3"/>
        <v>0.31247456133642354</v>
      </c>
      <c r="K16" s="18">
        <f t="shared" si="4"/>
        <v>2.3956383035792475</v>
      </c>
    </row>
    <row r="17" spans="1:11" x14ac:dyDescent="0.35">
      <c r="A17" s="7" t="s">
        <v>19</v>
      </c>
      <c r="B17" s="5" t="s">
        <v>8</v>
      </c>
      <c r="C17" s="6" t="s">
        <v>14</v>
      </c>
      <c r="D17" s="7" t="s">
        <v>11</v>
      </c>
      <c r="E17" s="7" t="s">
        <v>10</v>
      </c>
      <c r="F17" s="2">
        <v>10.067763480733747</v>
      </c>
      <c r="G17" s="2">
        <f t="shared" si="0"/>
        <v>1.8734821303290976</v>
      </c>
      <c r="H17" s="18">
        <f t="shared" si="1"/>
        <v>0.51935376604263739</v>
      </c>
      <c r="I17" s="19">
        <f t="shared" si="2"/>
        <v>1.9749321010871105E-3</v>
      </c>
      <c r="J17" s="18">
        <f t="shared" si="3"/>
        <v>1.601296298178738</v>
      </c>
      <c r="K17" s="18">
        <f t="shared" si="4"/>
        <v>12.276604952703659</v>
      </c>
    </row>
    <row r="18" spans="1:11" x14ac:dyDescent="0.35">
      <c r="A18" s="7" t="s">
        <v>19</v>
      </c>
      <c r="B18" s="5" t="s">
        <v>8</v>
      </c>
      <c r="C18" s="6" t="s">
        <v>14</v>
      </c>
      <c r="D18" s="7" t="s">
        <v>6</v>
      </c>
      <c r="E18" s="7" t="s">
        <v>9</v>
      </c>
      <c r="F18" s="2">
        <v>349.60549995347958</v>
      </c>
      <c r="G18" s="2">
        <f t="shared" si="0"/>
        <v>65.057116019960247</v>
      </c>
      <c r="H18" s="18">
        <f t="shared" si="1"/>
        <v>1.495608873442027E-2</v>
      </c>
      <c r="I18" s="19">
        <f t="shared" si="2"/>
        <v>5.687310207333505E-5</v>
      </c>
      <c r="J18" s="18">
        <f t="shared" si="3"/>
        <v>4.6113326005406796E-2</v>
      </c>
      <c r="K18" s="18">
        <f t="shared" si="4"/>
        <v>0.35353549937478546</v>
      </c>
    </row>
    <row r="19" spans="1:11" x14ac:dyDescent="0.35">
      <c r="A19" s="7" t="s">
        <v>19</v>
      </c>
      <c r="B19" s="5" t="s">
        <v>8</v>
      </c>
      <c r="C19" s="6" t="s">
        <v>14</v>
      </c>
      <c r="D19" s="7" t="s">
        <v>6</v>
      </c>
      <c r="E19" s="7" t="s">
        <v>10</v>
      </c>
      <c r="F19" s="2">
        <v>68.221493650496669</v>
      </c>
      <c r="G19" s="2">
        <f t="shared" si="0"/>
        <v>12.695148182925974</v>
      </c>
      <c r="H19" s="18">
        <f t="shared" si="1"/>
        <v>7.6643453544607873E-2</v>
      </c>
      <c r="I19" s="19">
        <f t="shared" si="2"/>
        <v>2.914499261202972E-4</v>
      </c>
      <c r="J19" s="18">
        <f t="shared" si="3"/>
        <v>0.23631075090834905</v>
      </c>
      <c r="K19" s="18">
        <f t="shared" si="4"/>
        <v>1.8117157569640094</v>
      </c>
    </row>
  </sheetData>
  <sheetProtection algorithmName="SHA-512" hashValue="/YzfCsKvsIGyMwzXCTBzIvqoOvBvCGyd5Csj8QPWfem1mBewjkdhyh1ZLRryYBXWLmCdwpR7wzDdx0DXnZVbXQ==" saltValue="QD/GwRTo+w76d7gLaaIxKw==" spinCount="100000" sheet="1" formatCells="0" formatColumns="0" formatRows="0"/>
  <conditionalFormatting sqref="K2">
    <cfRule type="cellIs" dxfId="33" priority="9" operator="lessThan">
      <formula>10</formula>
    </cfRule>
  </conditionalFormatting>
  <conditionalFormatting sqref="J2">
    <cfRule type="cellIs" dxfId="32" priority="8" operator="lessThan">
      <formula>100</formula>
    </cfRule>
  </conditionalFormatting>
  <conditionalFormatting sqref="K3:K19">
    <cfRule type="cellIs" dxfId="31" priority="6" operator="lessThan">
      <formula>10</formula>
    </cfRule>
  </conditionalFormatting>
  <conditionalFormatting sqref="J3:J19">
    <cfRule type="cellIs" dxfId="30" priority="5" operator="lessThan">
      <formula>100</formula>
    </cfRule>
  </conditionalFormatting>
  <conditionalFormatting sqref="I2">
    <cfRule type="cellIs" dxfId="29" priority="3" operator="lessThan">
      <formula>10</formula>
    </cfRule>
  </conditionalFormatting>
  <conditionalFormatting sqref="I3:I19">
    <cfRule type="cellIs" dxfId="28" priority="2" operator="lessThan">
      <formula>10</formula>
    </cfRule>
  </conditionalFormatting>
  <conditionalFormatting sqref="H2:H19">
    <cfRule type="cellIs" dxfId="27" priority="1" operator="lessThan">
      <formula>10</formula>
    </cfRule>
  </conditionalFormatting>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9"/>
  <sheetViews>
    <sheetView workbookViewId="0">
      <selection activeCell="H1" sqref="H1"/>
    </sheetView>
  </sheetViews>
  <sheetFormatPr defaultRowHeight="14.5" x14ac:dyDescent="0.35"/>
  <cols>
    <col min="1" max="1" width="20.1796875" bestFit="1" customWidth="1"/>
    <col min="2" max="2" width="15" bestFit="1" customWidth="1"/>
    <col min="3" max="3" width="11.1796875" bestFit="1" customWidth="1"/>
    <col min="4" max="4" width="15" bestFit="1" customWidth="1"/>
    <col min="8" max="8" width="16.7265625" customWidth="1"/>
    <col min="9" max="9" width="19.1796875" customWidth="1"/>
    <col min="10" max="10" width="19.81640625" customWidth="1"/>
    <col min="11" max="11" width="17.72656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0.22770597134357329</v>
      </c>
      <c r="G2" s="2">
        <f t="shared" ref="G2:G19" si="0">F2*(24.45/131.39)</f>
        <v>4.2373171469292696E-2</v>
      </c>
      <c r="H2" s="18">
        <f>0.973/G2</f>
        <v>22.962642782240664</v>
      </c>
      <c r="I2" s="19">
        <f>0.0037/G2</f>
        <v>8.7319402152405412E-2</v>
      </c>
      <c r="J2" s="18">
        <f>3/G2</f>
        <v>70.799515258707089</v>
      </c>
      <c r="K2" s="18">
        <f>23/G2</f>
        <v>542.79628365008762</v>
      </c>
    </row>
    <row r="3" spans="1:11" x14ac:dyDescent="0.35">
      <c r="A3" s="7" t="s">
        <v>19</v>
      </c>
      <c r="B3" s="5" t="s">
        <v>6</v>
      </c>
      <c r="C3" s="6" t="s">
        <v>14</v>
      </c>
      <c r="D3" s="6" t="s">
        <v>8</v>
      </c>
      <c r="E3" s="7" t="s">
        <v>10</v>
      </c>
      <c r="F3" s="2">
        <v>1.1396915088827196E-3</v>
      </c>
      <c r="G3" s="2">
        <f t="shared" si="0"/>
        <v>2.1208202596987972E-4</v>
      </c>
      <c r="H3" s="18">
        <f t="shared" ref="H3:H19" si="1">0.973/G3</f>
        <v>4587.8475346995565</v>
      </c>
      <c r="I3" s="19">
        <f t="shared" ref="I3:I19" si="2">0.0037/G3</f>
        <v>17.446080039453609</v>
      </c>
      <c r="J3" s="18">
        <f t="shared" ref="J3:J19" si="3">3/G3</f>
        <v>14145.47030225968</v>
      </c>
      <c r="K3" s="18">
        <f t="shared" ref="K3:K19" si="4">23/G3</f>
        <v>108448.60565065756</v>
      </c>
    </row>
    <row r="4" spans="1:11" x14ac:dyDescent="0.35">
      <c r="A4" s="7" t="s">
        <v>19</v>
      </c>
      <c r="B4" s="5" t="s">
        <v>6</v>
      </c>
      <c r="C4" s="6" t="s">
        <v>14</v>
      </c>
      <c r="D4" s="7" t="s">
        <v>11</v>
      </c>
      <c r="E4" s="7" t="s">
        <v>9</v>
      </c>
      <c r="F4" s="2">
        <v>1.2068416481209385</v>
      </c>
      <c r="G4" s="2">
        <f t="shared" si="0"/>
        <v>0.22457780878725131</v>
      </c>
      <c r="H4" s="18">
        <f t="shared" si="1"/>
        <v>4.3325741098567283</v>
      </c>
      <c r="I4" s="19">
        <f t="shared" si="2"/>
        <v>1.6475358896680264E-2</v>
      </c>
      <c r="J4" s="18">
        <f t="shared" si="3"/>
        <v>13.35839910541643</v>
      </c>
      <c r="K4" s="18">
        <f t="shared" si="4"/>
        <v>102.41439314152596</v>
      </c>
    </row>
    <row r="5" spans="1:11" x14ac:dyDescent="0.35">
      <c r="A5" s="7" t="s">
        <v>19</v>
      </c>
      <c r="B5" s="5" t="s">
        <v>6</v>
      </c>
      <c r="C5" s="6" t="s">
        <v>14</v>
      </c>
      <c r="D5" s="7" t="s">
        <v>11</v>
      </c>
      <c r="E5" s="7" t="s">
        <v>10</v>
      </c>
      <c r="F5" s="2">
        <v>6.0403649970784141E-3</v>
      </c>
      <c r="G5" s="2">
        <f t="shared" si="0"/>
        <v>1.1240347376403625E-3</v>
      </c>
      <c r="H5" s="18">
        <f t="shared" si="1"/>
        <v>865.63161032067103</v>
      </c>
      <c r="I5" s="19">
        <f t="shared" si="2"/>
        <v>3.2917132149912467</v>
      </c>
      <c r="J5" s="18">
        <f t="shared" si="3"/>
        <v>2668.9566608037135</v>
      </c>
      <c r="K5" s="18">
        <f t="shared" si="4"/>
        <v>20462.001066161803</v>
      </c>
    </row>
    <row r="6" spans="1:11" x14ac:dyDescent="0.35">
      <c r="A6" s="11" t="s">
        <v>15</v>
      </c>
      <c r="B6" s="9" t="s">
        <v>6</v>
      </c>
      <c r="C6" s="10" t="s">
        <v>14</v>
      </c>
      <c r="D6" s="11" t="s">
        <v>6</v>
      </c>
      <c r="E6" s="11" t="s">
        <v>9</v>
      </c>
      <c r="F6" s="12">
        <v>11.85209580843299</v>
      </c>
      <c r="G6" s="12">
        <f t="shared" si="0"/>
        <v>2.2055235749766848</v>
      </c>
      <c r="H6" s="20">
        <f t="shared" si="1"/>
        <v>0.44116508707474861</v>
      </c>
      <c r="I6" s="21">
        <f t="shared" si="2"/>
        <v>1.6776061892873277E-3</v>
      </c>
      <c r="J6" s="20">
        <f t="shared" si="3"/>
        <v>1.3602212345572928</v>
      </c>
      <c r="K6" s="20">
        <f t="shared" si="4"/>
        <v>10.428362798272577</v>
      </c>
    </row>
    <row r="7" spans="1:11" x14ac:dyDescent="0.35">
      <c r="A7" s="11" t="s">
        <v>15</v>
      </c>
      <c r="B7" s="9" t="s">
        <v>6</v>
      </c>
      <c r="C7" s="10" t="s">
        <v>14</v>
      </c>
      <c r="D7" s="11" t="s">
        <v>6</v>
      </c>
      <c r="E7" s="11" t="s">
        <v>10</v>
      </c>
      <c r="F7" s="12">
        <v>5.9320943037345551E-2</v>
      </c>
      <c r="G7" s="12">
        <f t="shared" si="0"/>
        <v>1.1038869451732238E-2</v>
      </c>
      <c r="H7" s="20">
        <f t="shared" si="1"/>
        <v>88.143084240145186</v>
      </c>
      <c r="I7" s="21">
        <f t="shared" si="2"/>
        <v>0.33517925147845551</v>
      </c>
      <c r="J7" s="20">
        <f t="shared" si="3"/>
        <v>271.76696065820715</v>
      </c>
      <c r="K7" s="20">
        <f t="shared" si="4"/>
        <v>2083.5466983795882</v>
      </c>
    </row>
    <row r="8" spans="1:11" x14ac:dyDescent="0.35">
      <c r="A8" s="7" t="s">
        <v>19</v>
      </c>
      <c r="B8" s="5" t="s">
        <v>11</v>
      </c>
      <c r="C8" s="6" t="s">
        <v>14</v>
      </c>
      <c r="D8" s="6" t="s">
        <v>8</v>
      </c>
      <c r="E8" s="7" t="s">
        <v>9</v>
      </c>
      <c r="F8" s="2">
        <v>0.21929570924606065</v>
      </c>
      <c r="G8" s="2">
        <f t="shared" si="0"/>
        <v>4.0808129165584774E-2</v>
      </c>
      <c r="H8" s="18">
        <f t="shared" si="1"/>
        <v>23.843288577428151</v>
      </c>
      <c r="I8" s="19">
        <f t="shared" si="2"/>
        <v>9.0668209390014548E-2</v>
      </c>
      <c r="J8" s="18">
        <f t="shared" si="3"/>
        <v>73.514764370282066</v>
      </c>
      <c r="K8" s="18">
        <f t="shared" si="4"/>
        <v>563.61319350549581</v>
      </c>
    </row>
    <row r="9" spans="1:11" x14ac:dyDescent="0.35">
      <c r="A9" s="7" t="s">
        <v>19</v>
      </c>
      <c r="B9" s="5" t="s">
        <v>11</v>
      </c>
      <c r="C9" s="6" t="s">
        <v>14</v>
      </c>
      <c r="D9" s="6" t="s">
        <v>8</v>
      </c>
      <c r="E9" s="7" t="s">
        <v>10</v>
      </c>
      <c r="F9" s="2">
        <v>4.8231638679987001E-4</v>
      </c>
      <c r="G9" s="2">
        <f t="shared" si="0"/>
        <v>8.9752916182790336E-5</v>
      </c>
      <c r="H9" s="18">
        <f t="shared" si="1"/>
        <v>10840.873381967813</v>
      </c>
      <c r="I9" s="19">
        <f t="shared" si="2"/>
        <v>41.224287269559007</v>
      </c>
      <c r="J9" s="18">
        <f t="shared" si="3"/>
        <v>33425.097786128921</v>
      </c>
      <c r="K9" s="18">
        <f t="shared" si="4"/>
        <v>256259.0830269884</v>
      </c>
    </row>
    <row r="10" spans="1:11" x14ac:dyDescent="0.35">
      <c r="A10" s="11" t="s">
        <v>16</v>
      </c>
      <c r="B10" s="9" t="s">
        <v>11</v>
      </c>
      <c r="C10" s="10" t="s">
        <v>14</v>
      </c>
      <c r="D10" s="11" t="s">
        <v>11</v>
      </c>
      <c r="E10" s="11" t="s">
        <v>9</v>
      </c>
      <c r="F10" s="12">
        <v>1.1622672590041212</v>
      </c>
      <c r="G10" s="12">
        <f t="shared" si="0"/>
        <v>0.21628308457759926</v>
      </c>
      <c r="H10" s="20">
        <f t="shared" si="1"/>
        <v>4.4987336938543692</v>
      </c>
      <c r="I10" s="21">
        <f t="shared" si="2"/>
        <v>1.7107209318870675E-2</v>
      </c>
      <c r="J10" s="20">
        <f t="shared" si="3"/>
        <v>13.870710258543788</v>
      </c>
      <c r="K10" s="20">
        <f t="shared" si="4"/>
        <v>106.34211198216904</v>
      </c>
    </row>
    <row r="11" spans="1:11" x14ac:dyDescent="0.35">
      <c r="A11" s="11" t="s">
        <v>16</v>
      </c>
      <c r="B11" s="9" t="s">
        <v>11</v>
      </c>
      <c r="C11" s="10" t="s">
        <v>14</v>
      </c>
      <c r="D11" s="11" t="s">
        <v>11</v>
      </c>
      <c r="E11" s="11" t="s">
        <v>10</v>
      </c>
      <c r="F11" s="12">
        <v>2.5562768500393112E-3</v>
      </c>
      <c r="G11" s="12">
        <f t="shared" si="0"/>
        <v>4.7569045576878883E-4</v>
      </c>
      <c r="H11" s="20">
        <f t="shared" si="1"/>
        <v>2045.4478079184553</v>
      </c>
      <c r="I11" s="21">
        <f t="shared" si="2"/>
        <v>7.7781674093507549</v>
      </c>
      <c r="J11" s="20">
        <f t="shared" si="3"/>
        <v>6306.6222237979091</v>
      </c>
      <c r="K11" s="20">
        <f t="shared" si="4"/>
        <v>48350.770382450639</v>
      </c>
    </row>
    <row r="12" spans="1:11" x14ac:dyDescent="0.35">
      <c r="A12" s="7" t="s">
        <v>19</v>
      </c>
      <c r="B12" s="5" t="s">
        <v>11</v>
      </c>
      <c r="C12" s="6" t="s">
        <v>14</v>
      </c>
      <c r="D12" s="7" t="s">
        <v>6</v>
      </c>
      <c r="E12" s="7" t="s">
        <v>9</v>
      </c>
      <c r="F12" s="2">
        <v>11.414341666257455</v>
      </c>
      <c r="G12" s="2">
        <f t="shared" si="0"/>
        <v>2.1240631230686873</v>
      </c>
      <c r="H12" s="18">
        <f t="shared" si="1"/>
        <v>0.45808431464799526</v>
      </c>
      <c r="I12" s="19">
        <f t="shared" si="2"/>
        <v>1.7419444647457168E-3</v>
      </c>
      <c r="J12" s="18">
        <f t="shared" si="3"/>
        <v>1.4123874038478785</v>
      </c>
      <c r="K12" s="18">
        <f t="shared" si="4"/>
        <v>10.828303429500401</v>
      </c>
    </row>
    <row r="13" spans="1:11" x14ac:dyDescent="0.35">
      <c r="A13" s="7" t="s">
        <v>19</v>
      </c>
      <c r="B13" s="5" t="s">
        <v>11</v>
      </c>
      <c r="C13" s="6" t="s">
        <v>14</v>
      </c>
      <c r="D13" s="7" t="s">
        <v>6</v>
      </c>
      <c r="E13" s="7" t="s">
        <v>10</v>
      </c>
      <c r="F13" s="2">
        <v>2.5104567932933235E-2</v>
      </c>
      <c r="G13" s="2">
        <f t="shared" si="0"/>
        <v>4.6716392873142375E-3</v>
      </c>
      <c r="H13" s="18">
        <f t="shared" si="1"/>
        <v>208.27806689659582</v>
      </c>
      <c r="I13" s="19">
        <f t="shared" si="2"/>
        <v>0.79201320402610953</v>
      </c>
      <c r="J13" s="18">
        <f t="shared" si="3"/>
        <v>642.17286812927796</v>
      </c>
      <c r="K13" s="18">
        <f t="shared" si="4"/>
        <v>4923.3253223244647</v>
      </c>
    </row>
    <row r="14" spans="1:11" x14ac:dyDescent="0.35">
      <c r="A14" s="11" t="s">
        <v>17</v>
      </c>
      <c r="B14" s="9" t="s">
        <v>8</v>
      </c>
      <c r="C14" s="10" t="s">
        <v>14</v>
      </c>
      <c r="D14" s="10" t="s">
        <v>8</v>
      </c>
      <c r="E14" s="11" t="s">
        <v>9</v>
      </c>
      <c r="F14" s="12">
        <v>0.16550134369966737</v>
      </c>
      <c r="G14" s="12">
        <f t="shared" si="0"/>
        <v>3.0797685162165064E-2</v>
      </c>
      <c r="H14" s="20">
        <f t="shared" si="1"/>
        <v>31.593283549613329</v>
      </c>
      <c r="I14" s="21">
        <f t="shared" si="2"/>
        <v>0.1201388994178513</v>
      </c>
      <c r="J14" s="20">
        <f t="shared" si="3"/>
        <v>97.40991844690646</v>
      </c>
      <c r="K14" s="20">
        <f t="shared" si="4"/>
        <v>746.80937475961616</v>
      </c>
    </row>
    <row r="15" spans="1:11" x14ac:dyDescent="0.35">
      <c r="A15" s="11" t="s">
        <v>17</v>
      </c>
      <c r="B15" s="9" t="s">
        <v>8</v>
      </c>
      <c r="C15" s="10" t="s">
        <v>14</v>
      </c>
      <c r="D15" s="10" t="s">
        <v>8</v>
      </c>
      <c r="E15" s="11" t="s">
        <v>10</v>
      </c>
      <c r="F15" s="12">
        <v>4.1853819575062679E-4</v>
      </c>
      <c r="G15" s="12">
        <f t="shared" si="0"/>
        <v>7.7884609834103248E-5</v>
      </c>
      <c r="H15" s="20">
        <f t="shared" si="1"/>
        <v>12492.840396485539</v>
      </c>
      <c r="I15" s="21">
        <f t="shared" si="2"/>
        <v>47.506176225073482</v>
      </c>
      <c r="J15" s="20">
        <f t="shared" si="3"/>
        <v>38518.521263573093</v>
      </c>
      <c r="K15" s="20">
        <f t="shared" si="4"/>
        <v>295308.66302072705</v>
      </c>
    </row>
    <row r="16" spans="1:11" x14ac:dyDescent="0.35">
      <c r="A16" s="7" t="s">
        <v>19</v>
      </c>
      <c r="B16" s="5" t="s">
        <v>8</v>
      </c>
      <c r="C16" s="6" t="s">
        <v>14</v>
      </c>
      <c r="D16" s="7" t="s">
        <v>11</v>
      </c>
      <c r="E16" s="7" t="s">
        <v>9</v>
      </c>
      <c r="F16" s="2">
        <v>0.87715712160823711</v>
      </c>
      <c r="G16" s="2">
        <f t="shared" si="0"/>
        <v>0.16322773135947485</v>
      </c>
      <c r="H16" s="18">
        <f t="shared" si="1"/>
        <v>5.9609968961534578</v>
      </c>
      <c r="I16" s="19">
        <f t="shared" si="2"/>
        <v>2.2667716871292699E-2</v>
      </c>
      <c r="J16" s="18">
        <f t="shared" si="3"/>
        <v>18.379229895642727</v>
      </c>
      <c r="K16" s="18">
        <f t="shared" si="4"/>
        <v>140.90742919992758</v>
      </c>
    </row>
    <row r="17" spans="1:11" x14ac:dyDescent="0.35">
      <c r="A17" s="7" t="s">
        <v>19</v>
      </c>
      <c r="B17" s="5" t="s">
        <v>8</v>
      </c>
      <c r="C17" s="6" t="s">
        <v>14</v>
      </c>
      <c r="D17" s="7" t="s">
        <v>11</v>
      </c>
      <c r="E17" s="7" t="s">
        <v>10</v>
      </c>
      <c r="F17" s="2">
        <v>2.2182524374783218E-3</v>
      </c>
      <c r="G17" s="2">
        <f t="shared" si="0"/>
        <v>4.127884321207472E-4</v>
      </c>
      <c r="H17" s="18">
        <f t="shared" si="1"/>
        <v>2357.1396974501017</v>
      </c>
      <c r="I17" s="19">
        <f t="shared" si="2"/>
        <v>8.9634294764289599</v>
      </c>
      <c r="J17" s="18">
        <f t="shared" si="3"/>
        <v>7267.6455214288853</v>
      </c>
      <c r="K17" s="18">
        <f t="shared" si="4"/>
        <v>55718.615664288125</v>
      </c>
    </row>
    <row r="18" spans="1:11" x14ac:dyDescent="0.35">
      <c r="A18" s="7" t="s">
        <v>19</v>
      </c>
      <c r="B18" s="5" t="s">
        <v>8</v>
      </c>
      <c r="C18" s="6" t="s">
        <v>14</v>
      </c>
      <c r="D18" s="7" t="s">
        <v>6</v>
      </c>
      <c r="E18" s="7" t="s">
        <v>9</v>
      </c>
      <c r="F18" s="2">
        <v>8.6143449395676868</v>
      </c>
      <c r="G18" s="2">
        <f t="shared" si="0"/>
        <v>1.6030195126906914</v>
      </c>
      <c r="H18" s="18">
        <f t="shared" si="1"/>
        <v>0.60697951103964132</v>
      </c>
      <c r="I18" s="19">
        <f t="shared" si="2"/>
        <v>2.3081440810346072E-3</v>
      </c>
      <c r="J18" s="18">
        <f t="shared" si="3"/>
        <v>1.8714681738118437</v>
      </c>
      <c r="K18" s="18">
        <f t="shared" si="4"/>
        <v>14.347922665890803</v>
      </c>
    </row>
    <row r="19" spans="1:11" x14ac:dyDescent="0.35">
      <c r="A19" s="7" t="s">
        <v>19</v>
      </c>
      <c r="B19" s="5" t="s">
        <v>8</v>
      </c>
      <c r="C19" s="6" t="s">
        <v>14</v>
      </c>
      <c r="D19" s="7" t="s">
        <v>6</v>
      </c>
      <c r="E19" s="7" t="s">
        <v>10</v>
      </c>
      <c r="F19" s="2">
        <v>2.1784913088820124E-2</v>
      </c>
      <c r="G19" s="2">
        <f t="shared" si="0"/>
        <v>4.053893941865074E-3</v>
      </c>
      <c r="H19" s="18">
        <f t="shared" si="1"/>
        <v>240.01614594592775</v>
      </c>
      <c r="I19" s="19">
        <f t="shared" si="2"/>
        <v>0.91270271325789598</v>
      </c>
      <c r="J19" s="18">
        <f t="shared" si="3"/>
        <v>740.02922696586154</v>
      </c>
      <c r="K19" s="18">
        <f t="shared" si="4"/>
        <v>5673.5574067382722</v>
      </c>
    </row>
  </sheetData>
  <sheetProtection algorithmName="SHA-512" hashValue="mRrSjKOsUpjqLiR/2aO9qEb2JIbOL1rCKAESpLlmQ49Ic5JYPKXQIj34Bpdj+ANWA24GwftCsoU5m1TEOCgPZg==" saltValue="io/+GhwUvCch/gmA6Eu1tQ==" spinCount="100000" sheet="1" formatCells="0" formatColumns="0" formatRows="0"/>
  <conditionalFormatting sqref="K2">
    <cfRule type="cellIs" dxfId="26" priority="8" operator="lessThan">
      <formula>10</formula>
    </cfRule>
  </conditionalFormatting>
  <conditionalFormatting sqref="J2">
    <cfRule type="cellIs" dxfId="25" priority="7" operator="lessThan">
      <formula>100</formula>
    </cfRule>
  </conditionalFormatting>
  <conditionalFormatting sqref="K3:K19">
    <cfRule type="cellIs" dxfId="24" priority="5" operator="lessThan">
      <formula>10</formula>
    </cfRule>
  </conditionalFormatting>
  <conditionalFormatting sqref="J3:J19">
    <cfRule type="cellIs" dxfId="23" priority="4" operator="lessThan">
      <formula>100</formula>
    </cfRule>
  </conditionalFormatting>
  <conditionalFormatting sqref="H2:H19">
    <cfRule type="cellIs" dxfId="22" priority="3" operator="lessThan">
      <formula>10</formula>
    </cfRule>
  </conditionalFormatting>
  <conditionalFormatting sqref="I2">
    <cfRule type="cellIs" dxfId="21" priority="2" operator="lessThan">
      <formula>10</formula>
    </cfRule>
  </conditionalFormatting>
  <conditionalFormatting sqref="I3:I19">
    <cfRule type="cellIs" dxfId="20" priority="1" operator="lessThan">
      <formula>10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7"/>
  <sheetViews>
    <sheetView workbookViewId="0">
      <selection activeCell="C5" sqref="C5"/>
    </sheetView>
  </sheetViews>
  <sheetFormatPr defaultRowHeight="14.5" x14ac:dyDescent="0.35"/>
  <cols>
    <col min="1" max="1" width="20.1796875" bestFit="1" customWidth="1"/>
    <col min="2" max="3" width="11.1796875" bestFit="1" customWidth="1"/>
    <col min="4" max="4" width="15" bestFit="1" customWidth="1"/>
    <col min="8" max="8" width="18" customWidth="1"/>
    <col min="9" max="9" width="18.7265625" customWidth="1"/>
    <col min="10" max="10" width="19.26953125" customWidth="1"/>
    <col min="11" max="11" width="18"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11" t="s">
        <v>15</v>
      </c>
      <c r="B2" s="10" t="s">
        <v>14</v>
      </c>
      <c r="C2" s="10" t="s">
        <v>14</v>
      </c>
      <c r="D2" s="11" t="s">
        <v>6</v>
      </c>
      <c r="E2" s="11" t="s">
        <v>9</v>
      </c>
      <c r="F2" s="12">
        <v>0.35742187283786492</v>
      </c>
      <c r="G2" s="12">
        <f t="shared" ref="G2:G4" si="0">F2*(24.45/131.39)</f>
        <v>6.6511643130267126E-2</v>
      </c>
      <c r="H2" s="31">
        <f>0.973/G2</f>
        <v>14.629017630707452</v>
      </c>
      <c r="I2" s="21">
        <f>0.0037/G2</f>
        <v>5.5629357896832043E-2</v>
      </c>
      <c r="J2" s="20">
        <f>3/G2</f>
        <v>45.104884781215169</v>
      </c>
      <c r="K2" s="20">
        <f>23/G2</f>
        <v>345.80411665598297</v>
      </c>
    </row>
    <row r="3" spans="1:11" x14ac:dyDescent="0.35">
      <c r="A3" s="11" t="s">
        <v>15</v>
      </c>
      <c r="B3" s="10" t="s">
        <v>14</v>
      </c>
      <c r="C3" s="10" t="s">
        <v>14</v>
      </c>
      <c r="D3" s="11" t="s">
        <v>6</v>
      </c>
      <c r="E3" s="11" t="s">
        <v>10</v>
      </c>
      <c r="F3" s="12">
        <v>0</v>
      </c>
      <c r="G3" s="12">
        <f>F3*(24.45/131.39)</f>
        <v>0</v>
      </c>
      <c r="H3" s="38" t="s">
        <v>27</v>
      </c>
      <c r="I3" s="39"/>
      <c r="J3" s="39"/>
      <c r="K3" s="40"/>
    </row>
    <row r="4" spans="1:11" x14ac:dyDescent="0.35">
      <c r="A4" s="11" t="s">
        <v>16</v>
      </c>
      <c r="B4" s="10" t="s">
        <v>14</v>
      </c>
      <c r="C4" s="10" t="s">
        <v>14</v>
      </c>
      <c r="D4" s="11" t="s">
        <v>11</v>
      </c>
      <c r="E4" s="11" t="s">
        <v>9</v>
      </c>
      <c r="F4" s="12">
        <v>0.17871093641893246</v>
      </c>
      <c r="G4" s="12">
        <f t="shared" si="0"/>
        <v>3.3255821565133563E-2</v>
      </c>
      <c r="H4" s="31">
        <f>0.973/G4</f>
        <v>29.258035261414904</v>
      </c>
      <c r="I4" s="21">
        <f>0.0037/G4</f>
        <v>0.11125871579366409</v>
      </c>
      <c r="J4" s="20">
        <f>3/G4</f>
        <v>90.209769562430338</v>
      </c>
      <c r="K4" s="20">
        <f>23/G4</f>
        <v>691.60823331196593</v>
      </c>
    </row>
    <row r="5" spans="1:11" x14ac:dyDescent="0.35">
      <c r="A5" s="11" t="s">
        <v>16</v>
      </c>
      <c r="B5" s="10" t="s">
        <v>14</v>
      </c>
      <c r="C5" s="10" t="s">
        <v>14</v>
      </c>
      <c r="D5" s="11" t="s">
        <v>11</v>
      </c>
      <c r="E5" s="11" t="s">
        <v>10</v>
      </c>
      <c r="F5" s="12">
        <v>0</v>
      </c>
      <c r="G5" s="12">
        <f>F5*(24.45/131.39)</f>
        <v>0</v>
      </c>
      <c r="H5" s="38" t="s">
        <v>27</v>
      </c>
      <c r="I5" s="39"/>
      <c r="J5" s="39"/>
      <c r="K5" s="40"/>
    </row>
    <row r="6" spans="1:11" x14ac:dyDescent="0.35">
      <c r="A6" s="11" t="s">
        <v>17</v>
      </c>
      <c r="B6" s="10" t="s">
        <v>14</v>
      </c>
      <c r="C6" s="10" t="s">
        <v>14</v>
      </c>
      <c r="D6" s="10" t="s">
        <v>8</v>
      </c>
      <c r="E6" s="11" t="s">
        <v>9</v>
      </c>
      <c r="F6" s="12">
        <v>9.5312499423430633E-2</v>
      </c>
      <c r="G6" s="12">
        <f>F6*(24.45/131.39)</f>
        <v>1.7736438168071231E-2</v>
      </c>
      <c r="H6" s="31">
        <f>0.973/G6</f>
        <v>54.858816115152955</v>
      </c>
      <c r="I6" s="21">
        <f>0.0037/G6</f>
        <v>0.20861009211312018</v>
      </c>
      <c r="J6" s="20">
        <f>3/G6</f>
        <v>169.1433179295569</v>
      </c>
      <c r="K6" s="20">
        <f>23/G6</f>
        <v>1296.7654374599363</v>
      </c>
    </row>
    <row r="7" spans="1:11" x14ac:dyDescent="0.35">
      <c r="A7" s="11" t="s">
        <v>20</v>
      </c>
      <c r="B7" s="10" t="s">
        <v>14</v>
      </c>
      <c r="C7" s="10" t="s">
        <v>14</v>
      </c>
      <c r="D7" s="10" t="s">
        <v>8</v>
      </c>
      <c r="E7" s="11" t="s">
        <v>10</v>
      </c>
      <c r="F7" s="12">
        <v>0</v>
      </c>
      <c r="G7" s="12">
        <f>F7*(24.45/131.39)</f>
        <v>0</v>
      </c>
      <c r="H7" s="38" t="s">
        <v>27</v>
      </c>
      <c r="I7" s="39"/>
      <c r="J7" s="39"/>
      <c r="K7" s="40"/>
    </row>
  </sheetData>
  <sheetProtection algorithmName="SHA-512" hashValue="OheqI1CoYUdzutx+PsaLmV/OxH7J6UCCo/vF/sCAg05IL+MsSlLzxbpX4orsKG09ECkCezEzE1zFLDtarD9HnA==" saltValue="vbnITljkZeHMR7j/9hVS7g==" spinCount="100000" sheet="1" formatCells="0" formatColumns="0" formatRows="0"/>
  <mergeCells count="3">
    <mergeCell ref="H7:K7"/>
    <mergeCell ref="H5:K5"/>
    <mergeCell ref="H3:K3"/>
  </mergeCells>
  <conditionalFormatting sqref="K6">
    <cfRule type="cellIs" dxfId="19" priority="20" operator="lessThan">
      <formula>10</formula>
    </cfRule>
  </conditionalFormatting>
  <conditionalFormatting sqref="J6">
    <cfRule type="cellIs" dxfId="18" priority="19" operator="lessThan">
      <formula>100</formula>
    </cfRule>
  </conditionalFormatting>
  <conditionalFormatting sqref="H7">
    <cfRule type="cellIs" dxfId="17" priority="18" operator="lessThan">
      <formula>100</formula>
    </cfRule>
  </conditionalFormatting>
  <conditionalFormatting sqref="I6">
    <cfRule type="cellIs" dxfId="16" priority="14" operator="lessThan">
      <formula>10</formula>
    </cfRule>
  </conditionalFormatting>
  <conditionalFormatting sqref="I2">
    <cfRule type="cellIs" dxfId="15" priority="9" operator="lessThan">
      <formula>10</formula>
    </cfRule>
  </conditionalFormatting>
  <conditionalFormatting sqref="I4">
    <cfRule type="cellIs" dxfId="14" priority="8" operator="lessThan">
      <formula>10</formula>
    </cfRule>
  </conditionalFormatting>
  <conditionalFormatting sqref="J2">
    <cfRule type="cellIs" dxfId="13" priority="7" operator="lessThan">
      <formula>100</formula>
    </cfRule>
  </conditionalFormatting>
  <conditionalFormatting sqref="J4">
    <cfRule type="cellIs" dxfId="12" priority="6" operator="lessThan">
      <formula>100</formula>
    </cfRule>
  </conditionalFormatting>
  <conditionalFormatting sqref="K2">
    <cfRule type="cellIs" dxfId="11" priority="5" operator="lessThan">
      <formula>10</formula>
    </cfRule>
  </conditionalFormatting>
  <conditionalFormatting sqref="K4">
    <cfRule type="cellIs" dxfId="10" priority="4" operator="lessThan">
      <formula>10</formula>
    </cfRule>
  </conditionalFormatting>
  <conditionalFormatting sqref="H2 H4 H6">
    <cfRule type="cellIs" dxfId="9" priority="3" operator="lessThan">
      <formula>10</formula>
    </cfRule>
  </conditionalFormatting>
  <conditionalFormatting sqref="H5">
    <cfRule type="cellIs" dxfId="8" priority="2" operator="lessThan">
      <formula>100</formula>
    </cfRule>
  </conditionalFormatting>
  <conditionalFormatting sqref="H3">
    <cfRule type="cellIs" dxfId="7" priority="1" operator="lessThan">
      <formula>100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9"/>
  <sheetViews>
    <sheetView workbookViewId="0">
      <selection activeCell="H4" sqref="H4"/>
    </sheetView>
  </sheetViews>
  <sheetFormatPr defaultRowHeight="14.5" x14ac:dyDescent="0.35"/>
  <cols>
    <col min="1" max="1" width="20.1796875" bestFit="1" customWidth="1"/>
    <col min="2" max="2" width="15" bestFit="1" customWidth="1"/>
    <col min="3" max="3" width="11.1796875" bestFit="1" customWidth="1"/>
    <col min="4" max="4" width="15" bestFit="1" customWidth="1"/>
    <col min="8" max="8" width="17.54296875" customWidth="1"/>
    <col min="9" max="9" width="18" customWidth="1"/>
    <col min="10" max="10" width="20.54296875" customWidth="1"/>
    <col min="11" max="11" width="17.269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1.4499400909682536</v>
      </c>
      <c r="G2" s="2">
        <f t="shared" ref="G2:G19" si="0">F2*(24.45/131.39)</f>
        <v>0.26981532250684076</v>
      </c>
      <c r="H2" s="18">
        <f>0.973/G2</f>
        <v>3.6061702907007107</v>
      </c>
      <c r="I2" s="19">
        <f>0.0037/G2</f>
        <v>1.3713083325377831E-2</v>
      </c>
      <c r="J2" s="18">
        <f>3/G2</f>
        <v>11.118716209765809</v>
      </c>
      <c r="K2" s="18">
        <f>23/G2</f>
        <v>85.243490941537871</v>
      </c>
    </row>
    <row r="3" spans="1:11" x14ac:dyDescent="0.35">
      <c r="A3" s="7" t="s">
        <v>19</v>
      </c>
      <c r="B3" s="5" t="s">
        <v>6</v>
      </c>
      <c r="C3" s="6" t="s">
        <v>14</v>
      </c>
      <c r="D3" s="6" t="s">
        <v>8</v>
      </c>
      <c r="E3" s="7" t="s">
        <v>10</v>
      </c>
      <c r="F3" s="2">
        <v>0.35473633594119997</v>
      </c>
      <c r="G3" s="2">
        <f t="shared" si="0"/>
        <v>6.6011899031603163E-2</v>
      </c>
      <c r="H3" s="18">
        <f t="shared" ref="H3:H19" si="1">0.973/G3</f>
        <v>14.739766834069972</v>
      </c>
      <c r="I3" s="19">
        <f t="shared" ref="I3:I19" si="2">0.0037/G3</f>
        <v>5.6050500807871426E-2</v>
      </c>
      <c r="J3" s="18">
        <f t="shared" ref="J3:J19" si="3">3/G3</f>
        <v>45.446352006382234</v>
      </c>
      <c r="K3" s="18">
        <f t="shared" ref="K3:K19" si="4">23/G3</f>
        <v>348.42203204893048</v>
      </c>
    </row>
    <row r="4" spans="1:11" x14ac:dyDescent="0.35">
      <c r="A4" s="7" t="s">
        <v>19</v>
      </c>
      <c r="B4" s="5" t="s">
        <v>6</v>
      </c>
      <c r="C4" s="6" t="s">
        <v>14</v>
      </c>
      <c r="D4" s="7" t="s">
        <v>11</v>
      </c>
      <c r="E4" s="7" t="s">
        <v>9</v>
      </c>
      <c r="F4" s="2">
        <v>6.9989589353505179</v>
      </c>
      <c r="G4" s="2">
        <f t="shared" si="0"/>
        <v>1.3024168199202388</v>
      </c>
      <c r="H4" s="18">
        <f t="shared" si="1"/>
        <v>0.74707266146915041</v>
      </c>
      <c r="I4" s="19">
        <f t="shared" si="2"/>
        <v>2.8408724022978998E-3</v>
      </c>
      <c r="J4" s="18">
        <f t="shared" si="3"/>
        <v>2.3034100559172161</v>
      </c>
      <c r="K4" s="18">
        <f t="shared" si="4"/>
        <v>17.659477095365322</v>
      </c>
    </row>
    <row r="5" spans="1:11" x14ac:dyDescent="0.35">
      <c r="A5" s="7" t="s">
        <v>19</v>
      </c>
      <c r="B5" s="5" t="s">
        <v>6</v>
      </c>
      <c r="C5" s="6" t="s">
        <v>14</v>
      </c>
      <c r="D5" s="7" t="s">
        <v>11</v>
      </c>
      <c r="E5" s="7" t="s">
        <v>10</v>
      </c>
      <c r="F5" s="2">
        <v>1.7123362983026347</v>
      </c>
      <c r="G5" s="2">
        <f t="shared" si="0"/>
        <v>0.31864390359615968</v>
      </c>
      <c r="H5" s="18">
        <f t="shared" si="1"/>
        <v>3.0535654033197912</v>
      </c>
      <c r="I5" s="19">
        <f t="shared" si="2"/>
        <v>1.1611708111288003E-2</v>
      </c>
      <c r="J5" s="18">
        <f t="shared" si="3"/>
        <v>9.4148984686118951</v>
      </c>
      <c r="K5" s="18">
        <f t="shared" si="4"/>
        <v>72.180888259357857</v>
      </c>
    </row>
    <row r="6" spans="1:11" x14ac:dyDescent="0.35">
      <c r="A6" s="11" t="s">
        <v>15</v>
      </c>
      <c r="B6" s="9" t="s">
        <v>6</v>
      </c>
      <c r="C6" s="10" t="s">
        <v>14</v>
      </c>
      <c r="D6" s="11" t="s">
        <v>6</v>
      </c>
      <c r="E6" s="11" t="s">
        <v>9</v>
      </c>
      <c r="F6" s="12">
        <v>47.390147183751864</v>
      </c>
      <c r="G6" s="12">
        <f t="shared" si="0"/>
        <v>8.8187008040393735</v>
      </c>
      <c r="H6" s="20">
        <f t="shared" si="1"/>
        <v>0.11033371259792836</v>
      </c>
      <c r="I6" s="21">
        <f t="shared" si="2"/>
        <v>4.1956293588112532E-4</v>
      </c>
      <c r="J6" s="20">
        <f t="shared" si="3"/>
        <v>0.34018616422793946</v>
      </c>
      <c r="K6" s="20">
        <f t="shared" si="4"/>
        <v>2.6080939257475357</v>
      </c>
    </row>
    <row r="7" spans="1:11" x14ac:dyDescent="0.35">
      <c r="A7" s="11" t="s">
        <v>15</v>
      </c>
      <c r="B7" s="9" t="s">
        <v>6</v>
      </c>
      <c r="C7" s="10" t="s">
        <v>14</v>
      </c>
      <c r="D7" s="11" t="s">
        <v>6</v>
      </c>
      <c r="E7" s="11" t="s">
        <v>10</v>
      </c>
      <c r="F7" s="12">
        <v>11.594277085236062</v>
      </c>
      <c r="G7" s="12">
        <f t="shared" si="0"/>
        <v>2.1575468051908193</v>
      </c>
      <c r="H7" s="20">
        <f t="shared" si="1"/>
        <v>0.4509751527332197</v>
      </c>
      <c r="I7" s="21">
        <f t="shared" si="2"/>
        <v>1.7149106527368069E-3</v>
      </c>
      <c r="J7" s="20">
        <f t="shared" si="3"/>
        <v>1.3904680968136272</v>
      </c>
      <c r="K7" s="20">
        <f t="shared" si="4"/>
        <v>10.660255408904474</v>
      </c>
    </row>
    <row r="8" spans="1:11" x14ac:dyDescent="0.35">
      <c r="A8" s="7" t="s">
        <v>19</v>
      </c>
      <c r="B8" s="5" t="s">
        <v>11</v>
      </c>
      <c r="C8" s="6" t="s">
        <v>14</v>
      </c>
      <c r="D8" s="6" t="s">
        <v>8</v>
      </c>
      <c r="E8" s="7" t="s">
        <v>9</v>
      </c>
      <c r="F8" s="2">
        <v>1.5835088869810807</v>
      </c>
      <c r="G8" s="2">
        <f t="shared" si="0"/>
        <v>0.29467076860253771</v>
      </c>
      <c r="H8" s="18">
        <f t="shared" si="1"/>
        <v>3.3019902334201889</v>
      </c>
      <c r="I8" s="19">
        <f t="shared" si="2"/>
        <v>1.2556386293581398E-2</v>
      </c>
      <c r="J8" s="18">
        <f t="shared" si="3"/>
        <v>10.180853751552483</v>
      </c>
      <c r="K8" s="18">
        <f t="shared" si="4"/>
        <v>78.053212095235708</v>
      </c>
    </row>
    <row r="9" spans="1:11" x14ac:dyDescent="0.35">
      <c r="A9" s="7" t="s">
        <v>19</v>
      </c>
      <c r="B9" s="5" t="s">
        <v>11</v>
      </c>
      <c r="C9" s="6" t="s">
        <v>14</v>
      </c>
      <c r="D9" s="6" t="s">
        <v>8</v>
      </c>
      <c r="E9" s="7" t="s">
        <v>10</v>
      </c>
      <c r="F9" s="2">
        <v>0.2915973828998617</v>
      </c>
      <c r="G9" s="2">
        <f t="shared" si="0"/>
        <v>5.4262546707524312E-2</v>
      </c>
      <c r="H9" s="18">
        <f t="shared" si="1"/>
        <v>17.93133678823591</v>
      </c>
      <c r="I9" s="19">
        <f t="shared" si="2"/>
        <v>6.8186994980958759E-2</v>
      </c>
      <c r="J9" s="18">
        <f t="shared" si="3"/>
        <v>55.286752687263849</v>
      </c>
      <c r="K9" s="18">
        <f t="shared" si="4"/>
        <v>423.86510393568955</v>
      </c>
    </row>
    <row r="10" spans="1:11" x14ac:dyDescent="0.35">
      <c r="A10" s="11" t="s">
        <v>16</v>
      </c>
      <c r="B10" s="9" t="s">
        <v>11</v>
      </c>
      <c r="C10" s="10" t="s">
        <v>14</v>
      </c>
      <c r="D10" s="11" t="s">
        <v>11</v>
      </c>
      <c r="E10" s="11" t="s">
        <v>9</v>
      </c>
      <c r="F10" s="12">
        <v>7.6437045521943894</v>
      </c>
      <c r="G10" s="12">
        <f t="shared" si="0"/>
        <v>1.422395740171648</v>
      </c>
      <c r="H10" s="20">
        <f t="shared" si="1"/>
        <v>0.68405716673658123</v>
      </c>
      <c r="I10" s="21">
        <f t="shared" si="2"/>
        <v>2.6012451355861776E-3</v>
      </c>
      <c r="J10" s="20">
        <f t="shared" si="3"/>
        <v>2.1091176775023062</v>
      </c>
      <c r="K10" s="20">
        <f t="shared" si="4"/>
        <v>16.169902194184345</v>
      </c>
    </row>
    <row r="11" spans="1:11" x14ac:dyDescent="0.35">
      <c r="A11" s="11" t="s">
        <v>16</v>
      </c>
      <c r="B11" s="9" t="s">
        <v>11</v>
      </c>
      <c r="C11" s="10" t="s">
        <v>14</v>
      </c>
      <c r="D11" s="11" t="s">
        <v>11</v>
      </c>
      <c r="E11" s="11" t="s">
        <v>10</v>
      </c>
      <c r="F11" s="12">
        <v>1.4075602994113627</v>
      </c>
      <c r="G11" s="12">
        <f t="shared" si="0"/>
        <v>0.26192898485887678</v>
      </c>
      <c r="H11" s="20">
        <f t="shared" si="1"/>
        <v>3.7147473408650709</v>
      </c>
      <c r="I11" s="21">
        <f t="shared" si="2"/>
        <v>1.4125966249949398E-2</v>
      </c>
      <c r="J11" s="20">
        <f t="shared" si="3"/>
        <v>11.453486148607618</v>
      </c>
      <c r="K11" s="20">
        <f t="shared" si="4"/>
        <v>87.810060472658421</v>
      </c>
    </row>
    <row r="12" spans="1:11" x14ac:dyDescent="0.35">
      <c r="A12" s="7" t="s">
        <v>19</v>
      </c>
      <c r="B12" s="5" t="s">
        <v>11</v>
      </c>
      <c r="C12" s="6" t="s">
        <v>14</v>
      </c>
      <c r="D12" s="7" t="s">
        <v>6</v>
      </c>
      <c r="E12" s="7" t="s">
        <v>9</v>
      </c>
      <c r="F12" s="2">
        <v>51.755737832381634</v>
      </c>
      <c r="G12" s="2">
        <f t="shared" si="0"/>
        <v>9.6310814369566256</v>
      </c>
      <c r="H12" s="18">
        <f t="shared" si="1"/>
        <v>0.10102707638483671</v>
      </c>
      <c r="I12" s="19">
        <f t="shared" si="2"/>
        <v>3.841728495620718E-4</v>
      </c>
      <c r="J12" s="18">
        <f t="shared" si="3"/>
        <v>0.31149149964492306</v>
      </c>
      <c r="K12" s="18">
        <f t="shared" si="4"/>
        <v>2.3881014972777437</v>
      </c>
    </row>
    <row r="13" spans="1:11" x14ac:dyDescent="0.35">
      <c r="A13" s="7" t="s">
        <v>19</v>
      </c>
      <c r="B13" s="5" t="s">
        <v>11</v>
      </c>
      <c r="C13" s="6" t="s">
        <v>14</v>
      </c>
      <c r="D13" s="7" t="s">
        <v>6</v>
      </c>
      <c r="E13" s="7" t="s">
        <v>10</v>
      </c>
      <c r="F13" s="2">
        <v>9.5306302516217958</v>
      </c>
      <c r="G13" s="2">
        <f t="shared" si="0"/>
        <v>1.7735285002827683</v>
      </c>
      <c r="H13" s="18">
        <f t="shared" si="1"/>
        <v>0.54862383088000366</v>
      </c>
      <c r="I13" s="19">
        <f t="shared" si="2"/>
        <v>2.0862365614141968E-3</v>
      </c>
      <c r="J13" s="18">
        <f t="shared" si="3"/>
        <v>1.6915431579034028</v>
      </c>
      <c r="K13" s="18">
        <f t="shared" si="4"/>
        <v>12.968497543926089</v>
      </c>
    </row>
    <row r="14" spans="1:11" x14ac:dyDescent="0.35">
      <c r="A14" s="11" t="s">
        <v>17</v>
      </c>
      <c r="B14" s="9" t="s">
        <v>8</v>
      </c>
      <c r="C14" s="10" t="s">
        <v>14</v>
      </c>
      <c r="D14" s="10" t="s">
        <v>8</v>
      </c>
      <c r="E14" s="11" t="s">
        <v>9</v>
      </c>
      <c r="F14" s="12">
        <v>1.4693484434764668</v>
      </c>
      <c r="G14" s="12">
        <f t="shared" si="0"/>
        <v>0.27342696889412904</v>
      </c>
      <c r="H14" s="20">
        <f t="shared" si="1"/>
        <v>3.5585370526370634</v>
      </c>
      <c r="I14" s="21">
        <f t="shared" si="2"/>
        <v>1.3531949737674343E-2</v>
      </c>
      <c r="J14" s="20">
        <f t="shared" si="3"/>
        <v>10.971851138654872</v>
      </c>
      <c r="K14" s="20">
        <f t="shared" si="4"/>
        <v>84.117525396354026</v>
      </c>
    </row>
    <row r="15" spans="1:11" x14ac:dyDescent="0.35">
      <c r="A15" s="11" t="s">
        <v>17</v>
      </c>
      <c r="B15" s="9" t="s">
        <v>8</v>
      </c>
      <c r="C15" s="10" t="s">
        <v>14</v>
      </c>
      <c r="D15" s="10" t="s">
        <v>8</v>
      </c>
      <c r="E15" s="11" t="s">
        <v>10</v>
      </c>
      <c r="F15" s="12">
        <v>0.28672645459049001</v>
      </c>
      <c r="G15" s="12">
        <f t="shared" si="0"/>
        <v>5.3356129193526766E-2</v>
      </c>
      <c r="H15" s="20">
        <f t="shared" si="1"/>
        <v>18.235955544504634</v>
      </c>
      <c r="I15" s="21">
        <f t="shared" si="2"/>
        <v>6.9345360241178988E-2</v>
      </c>
      <c r="J15" s="20">
        <f t="shared" si="3"/>
        <v>56.225967763118092</v>
      </c>
      <c r="K15" s="20">
        <f t="shared" si="4"/>
        <v>431.06575285057204</v>
      </c>
    </row>
    <row r="16" spans="1:11" x14ac:dyDescent="0.35">
      <c r="A16" s="7" t="s">
        <v>19</v>
      </c>
      <c r="B16" s="5" t="s">
        <v>8</v>
      </c>
      <c r="C16" s="6" t="s">
        <v>14</v>
      </c>
      <c r="D16" s="7" t="s">
        <v>11</v>
      </c>
      <c r="E16" s="7" t="s">
        <v>9</v>
      </c>
      <c r="F16" s="2">
        <v>7.0926443662548255</v>
      </c>
      <c r="G16" s="2">
        <f t="shared" si="0"/>
        <v>1.3198504814288035</v>
      </c>
      <c r="H16" s="18">
        <f t="shared" si="1"/>
        <v>0.73720471651203956</v>
      </c>
      <c r="I16" s="19">
        <f t="shared" si="2"/>
        <v>2.803347842851538E-3</v>
      </c>
      <c r="J16" s="18">
        <f t="shared" si="3"/>
        <v>2.2729847374471928</v>
      </c>
      <c r="K16" s="18">
        <f t="shared" si="4"/>
        <v>17.42621632042848</v>
      </c>
    </row>
    <row r="17" spans="1:11" x14ac:dyDescent="0.35">
      <c r="A17" s="7" t="s">
        <v>19</v>
      </c>
      <c r="B17" s="5" t="s">
        <v>8</v>
      </c>
      <c r="C17" s="6" t="s">
        <v>14</v>
      </c>
      <c r="D17" s="7" t="s">
        <v>11</v>
      </c>
      <c r="E17" s="7" t="s">
        <v>10</v>
      </c>
      <c r="F17" s="2">
        <v>1.3840479988503354</v>
      </c>
      <c r="G17" s="2">
        <f t="shared" si="0"/>
        <v>0.2575536461822871</v>
      </c>
      <c r="H17" s="18">
        <f t="shared" si="1"/>
        <v>3.777853718721365</v>
      </c>
      <c r="I17" s="19">
        <f t="shared" si="2"/>
        <v>1.4365939115384431E-2</v>
      </c>
      <c r="J17" s="18">
        <f t="shared" si="3"/>
        <v>11.648058742203592</v>
      </c>
      <c r="K17" s="18">
        <f t="shared" si="4"/>
        <v>89.301783690227538</v>
      </c>
    </row>
    <row r="18" spans="1:11" x14ac:dyDescent="0.35">
      <c r="A18" s="7" t="s">
        <v>19</v>
      </c>
      <c r="B18" s="5" t="s">
        <v>8</v>
      </c>
      <c r="C18" s="6" t="s">
        <v>14</v>
      </c>
      <c r="D18" s="7" t="s">
        <v>6</v>
      </c>
      <c r="E18" s="7" t="s">
        <v>9</v>
      </c>
      <c r="F18" s="2">
        <v>48.024493863099252</v>
      </c>
      <c r="G18" s="2">
        <f t="shared" si="0"/>
        <v>8.9367446149081111</v>
      </c>
      <c r="H18" s="18">
        <f t="shared" si="1"/>
        <v>0.10887633494380711</v>
      </c>
      <c r="I18" s="19">
        <f t="shared" si="2"/>
        <v>4.1402100646668687E-4</v>
      </c>
      <c r="J18" s="18">
        <f t="shared" si="3"/>
        <v>0.33569270794596229</v>
      </c>
      <c r="K18" s="18">
        <f t="shared" si="4"/>
        <v>2.5736440942523777</v>
      </c>
    </row>
    <row r="19" spans="1:11" x14ac:dyDescent="0.35">
      <c r="A19" s="7" t="s">
        <v>19</v>
      </c>
      <c r="B19" s="5" t="s">
        <v>8</v>
      </c>
      <c r="C19" s="6" t="s">
        <v>14</v>
      </c>
      <c r="D19" s="7" t="s">
        <v>6</v>
      </c>
      <c r="E19" s="7" t="s">
        <v>10</v>
      </c>
      <c r="F19" s="2">
        <v>9.3714278052996995</v>
      </c>
      <c r="G19" s="2">
        <f t="shared" si="0"/>
        <v>1.7439029594305326</v>
      </c>
      <c r="H19" s="18">
        <f t="shared" si="1"/>
        <v>0.55794388944539142</v>
      </c>
      <c r="I19" s="19">
        <f t="shared" si="2"/>
        <v>2.1216776885384873E-3</v>
      </c>
      <c r="J19" s="18">
        <f t="shared" si="3"/>
        <v>1.7202792069230979</v>
      </c>
      <c r="K19" s="18">
        <f t="shared" si="4"/>
        <v>13.188807253077083</v>
      </c>
    </row>
  </sheetData>
  <sheetProtection algorithmName="SHA-512" hashValue="b/pvIO7vmZrGJMcuJvwZ+hOFaKq4IcjIP6Z2bPbwVgNNXWQ4qcPPBMuxHeqh/ru/XC1cirB/wPkRoapehsW/vg==" saltValue="tYcIvmpO9dP1IXbw8DbhmQ==" spinCount="100000" sheet="1" formatCells="0" formatColumns="0" formatRows="0"/>
  <conditionalFormatting sqref="K2">
    <cfRule type="cellIs" dxfId="6" priority="8" operator="lessThan">
      <formula>10</formula>
    </cfRule>
  </conditionalFormatting>
  <conditionalFormatting sqref="J2">
    <cfRule type="cellIs" dxfId="5" priority="7" operator="lessThan">
      <formula>100</formula>
    </cfRule>
  </conditionalFormatting>
  <conditionalFormatting sqref="K3:K19">
    <cfRule type="cellIs" dxfId="4" priority="5" operator="lessThan">
      <formula>10</formula>
    </cfRule>
  </conditionalFormatting>
  <conditionalFormatting sqref="J3:J19">
    <cfRule type="cellIs" dxfId="3" priority="4" operator="lessThan">
      <formula>100</formula>
    </cfRule>
  </conditionalFormatting>
  <conditionalFormatting sqref="H2:H19">
    <cfRule type="cellIs" dxfId="2" priority="3" operator="lessThan">
      <formula>10</formula>
    </cfRule>
  </conditionalFormatting>
  <conditionalFormatting sqref="I2">
    <cfRule type="cellIs" dxfId="1" priority="2" operator="lessThan">
      <formula>10</formula>
    </cfRule>
  </conditionalFormatting>
  <conditionalFormatting sqref="I3:I19">
    <cfRule type="cellIs" dxfId="0" priority="1" operator="lessThan">
      <formula>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workbookViewId="0">
      <selection activeCell="A5" sqref="A5"/>
    </sheetView>
  </sheetViews>
  <sheetFormatPr defaultColWidth="9.1796875" defaultRowHeight="15.5" x14ac:dyDescent="0.35"/>
  <cols>
    <col min="1" max="1" width="120.7265625" style="14" customWidth="1"/>
    <col min="2" max="16384" width="9.1796875" style="14"/>
  </cols>
  <sheetData>
    <row r="1" spans="1:11" ht="17.5" x14ac:dyDescent="0.35">
      <c r="A1" s="28" t="s">
        <v>40</v>
      </c>
    </row>
    <row r="2" spans="1:11" ht="65" x14ac:dyDescent="0.35">
      <c r="A2" s="23" t="s">
        <v>38</v>
      </c>
    </row>
    <row r="3" spans="1:11" ht="62" x14ac:dyDescent="0.35">
      <c r="A3" s="23" t="s">
        <v>21</v>
      </c>
    </row>
    <row r="4" spans="1:11" ht="31" x14ac:dyDescent="0.35">
      <c r="A4" s="23" t="s">
        <v>22</v>
      </c>
    </row>
    <row r="5" spans="1:11" ht="155" x14ac:dyDescent="0.35">
      <c r="A5" s="24" t="s">
        <v>31</v>
      </c>
    </row>
    <row r="6" spans="1:11" x14ac:dyDescent="0.35">
      <c r="A6" s="25" t="s">
        <v>23</v>
      </c>
      <c r="B6" s="15"/>
      <c r="C6" s="16"/>
      <c r="D6" s="16"/>
      <c r="E6" s="16"/>
      <c r="F6" s="15"/>
      <c r="G6" s="15"/>
      <c r="H6" s="15"/>
      <c r="I6" s="15"/>
      <c r="J6" s="15"/>
      <c r="K6" s="17"/>
    </row>
    <row r="7" spans="1:11" x14ac:dyDescent="0.35">
      <c r="A7" s="23" t="s">
        <v>32</v>
      </c>
    </row>
    <row r="8" spans="1:11" ht="49.5" x14ac:dyDescent="0.35">
      <c r="A8" s="23" t="s">
        <v>35</v>
      </c>
    </row>
    <row r="9" spans="1:11" ht="46.5" x14ac:dyDescent="0.35">
      <c r="A9" s="26" t="s">
        <v>33</v>
      </c>
    </row>
    <row r="10" spans="1:11" ht="46.5" x14ac:dyDescent="0.35">
      <c r="A10" s="23" t="s">
        <v>34</v>
      </c>
    </row>
    <row r="11" spans="1:11" ht="31" x14ac:dyDescent="0.35">
      <c r="A11" s="23" t="s">
        <v>24</v>
      </c>
    </row>
    <row r="12" spans="1:11" ht="18.5" x14ac:dyDescent="0.35">
      <c r="A12" s="23" t="s">
        <v>28</v>
      </c>
    </row>
    <row r="14" spans="1:11" x14ac:dyDescent="0.35">
      <c r="A14" s="13"/>
    </row>
    <row r="15" spans="1:11" x14ac:dyDescent="0.35">
      <c r="A15" s="29"/>
    </row>
    <row r="16" spans="1:11" x14ac:dyDescent="0.35">
      <c r="A16" s="13"/>
    </row>
    <row r="17" spans="1:1" x14ac:dyDescent="0.35">
      <c r="A17" s="13"/>
    </row>
    <row r="18" spans="1:1" x14ac:dyDescent="0.35">
      <c r="A18" s="13"/>
    </row>
    <row r="19" spans="1:1" x14ac:dyDescent="0.35">
      <c r="A19" s="13"/>
    </row>
    <row r="20" spans="1:1" x14ac:dyDescent="0.35">
      <c r="A20" s="13"/>
    </row>
    <row r="21" spans="1:1" x14ac:dyDescent="0.35">
      <c r="A21" s="13"/>
    </row>
    <row r="22" spans="1:1" x14ac:dyDescent="0.35">
      <c r="A22" s="13"/>
    </row>
    <row r="23" spans="1:1" x14ac:dyDescent="0.35">
      <c r="A23" s="13"/>
    </row>
    <row r="24" spans="1:1" x14ac:dyDescent="0.35">
      <c r="A24" s="13"/>
    </row>
    <row r="25" spans="1:1" x14ac:dyDescent="0.35">
      <c r="A25" s="13"/>
    </row>
    <row r="26" spans="1:1" x14ac:dyDescent="0.35">
      <c r="A26" s="13"/>
    </row>
    <row r="27" spans="1:1" x14ac:dyDescent="0.35">
      <c r="A27" s="13"/>
    </row>
    <row r="28" spans="1:1" x14ac:dyDescent="0.35">
      <c r="A28" s="13"/>
    </row>
    <row r="29" spans="1:1" x14ac:dyDescent="0.35">
      <c r="A29" s="13"/>
    </row>
    <row r="30" spans="1:1" x14ac:dyDescent="0.35">
      <c r="A30" s="13"/>
    </row>
    <row r="31" spans="1:1" x14ac:dyDescent="0.35">
      <c r="A31" s="13"/>
    </row>
    <row r="32" spans="1:1" x14ac:dyDescent="0.35">
      <c r="A32" s="13"/>
    </row>
  </sheetData>
  <sheetProtection algorithmName="SHA-512" hashValue="goAYaXE00zs498J9cqBeUoCd7t51hQmKM1AWH9BjiYEtx6TU+m3UXhdUcR+b8kI/JPB3Mj0l1pDrEH7fwipvTw==" saltValue="OwGT5AELciDepaoQtkX8c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workbookViewId="0">
      <selection activeCell="F21" sqref="F21"/>
    </sheetView>
  </sheetViews>
  <sheetFormatPr defaultRowHeight="14.5" x14ac:dyDescent="0.35"/>
  <cols>
    <col min="1" max="1" width="20" customWidth="1"/>
    <col min="2" max="2" width="14.81640625" bestFit="1" customWidth="1"/>
    <col min="3" max="3" width="7.54296875" bestFit="1" customWidth="1"/>
    <col min="4" max="4" width="14.81640625" bestFit="1" customWidth="1"/>
    <col min="5" max="5" width="9.81640625" bestFit="1" customWidth="1"/>
    <col min="8" max="8" width="17.54296875" customWidth="1"/>
    <col min="9" max="9" width="17.7265625" customWidth="1"/>
    <col min="10" max="10" width="19.1796875" customWidth="1"/>
    <col min="11" max="11" width="16.816406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18</v>
      </c>
      <c r="B2" s="6" t="s">
        <v>6</v>
      </c>
      <c r="C2" s="6" t="s">
        <v>7</v>
      </c>
      <c r="D2" s="6" t="s">
        <v>8</v>
      </c>
      <c r="E2" s="7" t="s">
        <v>9</v>
      </c>
      <c r="F2" s="2">
        <v>3.8702046765650504</v>
      </c>
      <c r="G2" s="2">
        <f t="shared" ref="G2:G33" si="0">F2*(24.45/131.39)</f>
        <v>0.7201956339296407</v>
      </c>
      <c r="H2" s="18">
        <f>0.973/G2</f>
        <v>1.3510217976343035</v>
      </c>
      <c r="I2" s="19">
        <f>0.0037/G2</f>
        <v>5.1374929611993046E-3</v>
      </c>
      <c r="J2" s="18">
        <f>3/G2</f>
        <v>4.1655348334048412</v>
      </c>
      <c r="K2" s="18">
        <f>23/G2</f>
        <v>31.935767056103785</v>
      </c>
    </row>
    <row r="3" spans="1:11" x14ac:dyDescent="0.35">
      <c r="A3" s="7" t="s">
        <v>18</v>
      </c>
      <c r="B3" s="6" t="s">
        <v>6</v>
      </c>
      <c r="C3" s="6" t="s">
        <v>7</v>
      </c>
      <c r="D3" s="6" t="s">
        <v>8</v>
      </c>
      <c r="E3" s="7" t="s">
        <v>10</v>
      </c>
      <c r="F3" s="2">
        <v>1.1230875929718696</v>
      </c>
      <c r="G3" s="2">
        <f t="shared" si="0"/>
        <v>0.2089922493961657</v>
      </c>
      <c r="H3" s="18">
        <f t="shared" ref="H3:H55" si="1">0.973/G3</f>
        <v>4.6556750444634014</v>
      </c>
      <c r="I3" s="19">
        <f t="shared" ref="I3:I55" si="2">0.0037/G3</f>
        <v>1.7704005821700498E-2</v>
      </c>
      <c r="J3" s="18">
        <f t="shared" ref="J3:J55" si="3">3/G3</f>
        <v>14.354599314892296</v>
      </c>
      <c r="K3" s="18">
        <f t="shared" ref="K3:K55" si="4">23/G3</f>
        <v>110.05192808084094</v>
      </c>
    </row>
    <row r="4" spans="1:11" x14ac:dyDescent="0.35">
      <c r="A4" s="7" t="s">
        <v>18</v>
      </c>
      <c r="B4" s="6" t="s">
        <v>6</v>
      </c>
      <c r="C4" s="6" t="s">
        <v>7</v>
      </c>
      <c r="D4" s="7" t="s">
        <v>11</v>
      </c>
      <c r="E4" s="7" t="s">
        <v>9</v>
      </c>
      <c r="F4" s="2">
        <v>15.480818706260202</v>
      </c>
      <c r="G4" s="2">
        <f t="shared" si="0"/>
        <v>2.8807825357185628</v>
      </c>
      <c r="H4" s="18">
        <f t="shared" si="1"/>
        <v>0.33775544940857588</v>
      </c>
      <c r="I4" s="19">
        <f t="shared" si="2"/>
        <v>1.2843732402998262E-3</v>
      </c>
      <c r="J4" s="18">
        <f t="shared" si="3"/>
        <v>1.0413837083512103</v>
      </c>
      <c r="K4" s="18">
        <f t="shared" si="4"/>
        <v>7.9839417640259462</v>
      </c>
    </row>
    <row r="5" spans="1:11" x14ac:dyDescent="0.35">
      <c r="A5" s="7" t="s">
        <v>18</v>
      </c>
      <c r="B5" s="6" t="s">
        <v>6</v>
      </c>
      <c r="C5" s="6" t="s">
        <v>7</v>
      </c>
      <c r="D5" s="7" t="s">
        <v>11</v>
      </c>
      <c r="E5" s="7" t="s">
        <v>10</v>
      </c>
      <c r="F5" s="2">
        <v>4.4923503718874782</v>
      </c>
      <c r="G5" s="2">
        <f t="shared" si="0"/>
        <v>0.83596899758466281</v>
      </c>
      <c r="H5" s="18">
        <f t="shared" si="1"/>
        <v>1.1639187611158504</v>
      </c>
      <c r="I5" s="19">
        <f t="shared" si="2"/>
        <v>4.4260014554251244E-3</v>
      </c>
      <c r="J5" s="18">
        <f t="shared" si="3"/>
        <v>3.5886498287230739</v>
      </c>
      <c r="K5" s="18">
        <f t="shared" si="4"/>
        <v>27.512982020210234</v>
      </c>
    </row>
    <row r="6" spans="1:11" x14ac:dyDescent="0.35">
      <c r="A6" s="7" t="s">
        <v>18</v>
      </c>
      <c r="B6" s="6" t="s">
        <v>6</v>
      </c>
      <c r="C6" s="6" t="s">
        <v>7</v>
      </c>
      <c r="D6" s="7" t="s">
        <v>6</v>
      </c>
      <c r="E6" s="7" t="s">
        <v>9</v>
      </c>
      <c r="F6" s="2">
        <v>61.931354584282076</v>
      </c>
      <c r="G6" s="2">
        <f t="shared" si="0"/>
        <v>11.524633682819825</v>
      </c>
      <c r="H6" s="18">
        <f t="shared" si="1"/>
        <v>8.442784619267206E-2</v>
      </c>
      <c r="I6" s="19">
        <f t="shared" si="2"/>
        <v>3.2105141923215484E-4</v>
      </c>
      <c r="J6" s="18">
        <f t="shared" si="3"/>
        <v>0.26031196153958497</v>
      </c>
      <c r="K6" s="18">
        <f t="shared" si="4"/>
        <v>1.9957250384701515</v>
      </c>
    </row>
    <row r="7" spans="1:11" x14ac:dyDescent="0.35">
      <c r="A7" s="7" t="s">
        <v>18</v>
      </c>
      <c r="B7" s="6" t="s">
        <v>6</v>
      </c>
      <c r="C7" s="6" t="s">
        <v>7</v>
      </c>
      <c r="D7" s="7" t="s">
        <v>6</v>
      </c>
      <c r="E7" s="7" t="s">
        <v>10</v>
      </c>
      <c r="F7" s="2">
        <v>17.971746138057163</v>
      </c>
      <c r="G7" s="2">
        <f t="shared" si="0"/>
        <v>3.3443122998363473</v>
      </c>
      <c r="H7" s="18">
        <f t="shared" si="1"/>
        <v>0.29094172815368152</v>
      </c>
      <c r="I7" s="19">
        <f t="shared" si="2"/>
        <v>1.1063560063397963E-3</v>
      </c>
      <c r="J7" s="18">
        <f t="shared" si="3"/>
        <v>0.89704541054578069</v>
      </c>
      <c r="K7" s="18">
        <f t="shared" si="4"/>
        <v>6.8773481475176519</v>
      </c>
    </row>
    <row r="8" spans="1:11" x14ac:dyDescent="0.35">
      <c r="A8" s="7" t="s">
        <v>18</v>
      </c>
      <c r="B8" s="6" t="s">
        <v>6</v>
      </c>
      <c r="C8" s="6" t="s">
        <v>12</v>
      </c>
      <c r="D8" s="6" t="s">
        <v>8</v>
      </c>
      <c r="E8" s="7" t="s">
        <v>9</v>
      </c>
      <c r="F8" s="2">
        <v>11.610614029695151</v>
      </c>
      <c r="G8" s="2">
        <f t="shared" si="0"/>
        <v>2.1605869017889221</v>
      </c>
      <c r="H8" s="18">
        <f t="shared" si="1"/>
        <v>0.45034059921143449</v>
      </c>
      <c r="I8" s="19">
        <f t="shared" si="2"/>
        <v>1.7124976537331016E-3</v>
      </c>
      <c r="J8" s="18">
        <f t="shared" si="3"/>
        <v>1.3885116111349471</v>
      </c>
      <c r="K8" s="18">
        <f t="shared" si="4"/>
        <v>10.645255685367928</v>
      </c>
    </row>
    <row r="9" spans="1:11" x14ac:dyDescent="0.35">
      <c r="A9" s="7" t="s">
        <v>18</v>
      </c>
      <c r="B9" s="6" t="s">
        <v>6</v>
      </c>
      <c r="C9" s="6" t="s">
        <v>12</v>
      </c>
      <c r="D9" s="6" t="s">
        <v>8</v>
      </c>
      <c r="E9" s="7" t="s">
        <v>10</v>
      </c>
      <c r="F9" s="2">
        <v>3.3692627789156084</v>
      </c>
      <c r="G9" s="2">
        <f t="shared" si="0"/>
        <v>0.62697674818849713</v>
      </c>
      <c r="H9" s="18">
        <f t="shared" si="1"/>
        <v>1.5518916814878003</v>
      </c>
      <c r="I9" s="19">
        <f t="shared" si="2"/>
        <v>5.9013352739001662E-3</v>
      </c>
      <c r="J9" s="18">
        <f t="shared" si="3"/>
        <v>4.7848664382974313</v>
      </c>
      <c r="K9" s="18">
        <f t="shared" si="4"/>
        <v>36.683976026946979</v>
      </c>
    </row>
    <row r="10" spans="1:11" x14ac:dyDescent="0.35">
      <c r="A10" s="7" t="s">
        <v>18</v>
      </c>
      <c r="B10" s="6" t="s">
        <v>6</v>
      </c>
      <c r="C10" s="6" t="s">
        <v>12</v>
      </c>
      <c r="D10" s="7" t="s">
        <v>11</v>
      </c>
      <c r="E10" s="7" t="s">
        <v>9</v>
      </c>
      <c r="F10" s="2">
        <v>46.442456118780605</v>
      </c>
      <c r="G10" s="2">
        <f t="shared" si="0"/>
        <v>8.6423476071556884</v>
      </c>
      <c r="H10" s="18">
        <f t="shared" si="1"/>
        <v>0.11258514980285862</v>
      </c>
      <c r="I10" s="19">
        <f t="shared" si="2"/>
        <v>4.281244134332754E-4</v>
      </c>
      <c r="J10" s="18">
        <f t="shared" si="3"/>
        <v>0.34712790278373679</v>
      </c>
      <c r="K10" s="18">
        <f t="shared" si="4"/>
        <v>2.6613139213419821</v>
      </c>
    </row>
    <row r="11" spans="1:11" x14ac:dyDescent="0.35">
      <c r="A11" s="7" t="s">
        <v>18</v>
      </c>
      <c r="B11" s="6" t="s">
        <v>6</v>
      </c>
      <c r="C11" s="6" t="s">
        <v>12</v>
      </c>
      <c r="D11" s="7" t="s">
        <v>11</v>
      </c>
      <c r="E11" s="7" t="s">
        <v>10</v>
      </c>
      <c r="F11" s="2">
        <v>13.477051115662434</v>
      </c>
      <c r="G11" s="2">
        <f t="shared" si="0"/>
        <v>2.5079069927539885</v>
      </c>
      <c r="H11" s="18">
        <f t="shared" si="1"/>
        <v>0.38797292037195008</v>
      </c>
      <c r="I11" s="19">
        <f t="shared" si="2"/>
        <v>1.4753338184750415E-3</v>
      </c>
      <c r="J11" s="18">
        <f t="shared" si="3"/>
        <v>1.1962166095743578</v>
      </c>
      <c r="K11" s="18">
        <f t="shared" si="4"/>
        <v>9.1709940067367448</v>
      </c>
    </row>
    <row r="12" spans="1:11" x14ac:dyDescent="0.35">
      <c r="A12" s="7" t="s">
        <v>18</v>
      </c>
      <c r="B12" s="6" t="s">
        <v>6</v>
      </c>
      <c r="C12" s="6" t="s">
        <v>12</v>
      </c>
      <c r="D12" s="7" t="s">
        <v>6</v>
      </c>
      <c r="E12" s="7" t="s">
        <v>9</v>
      </c>
      <c r="F12" s="2">
        <v>185.7940637528462</v>
      </c>
      <c r="G12" s="2">
        <f t="shared" si="0"/>
        <v>34.573901048459469</v>
      </c>
      <c r="H12" s="18">
        <f t="shared" si="1"/>
        <v>2.8142615397557358E-2</v>
      </c>
      <c r="I12" s="19">
        <f t="shared" si="2"/>
        <v>1.0701713974405163E-4</v>
      </c>
      <c r="J12" s="18">
        <f t="shared" si="3"/>
        <v>8.6770653846528351E-2</v>
      </c>
      <c r="K12" s="18">
        <f t="shared" si="4"/>
        <v>0.66524167949005064</v>
      </c>
    </row>
    <row r="13" spans="1:11" x14ac:dyDescent="0.35">
      <c r="A13" s="7" t="s">
        <v>18</v>
      </c>
      <c r="B13" s="6" t="s">
        <v>6</v>
      </c>
      <c r="C13" s="6" t="s">
        <v>12</v>
      </c>
      <c r="D13" s="7" t="s">
        <v>6</v>
      </c>
      <c r="E13" s="7" t="s">
        <v>10</v>
      </c>
      <c r="F13" s="2">
        <v>53.915238414171476</v>
      </c>
      <c r="G13" s="2">
        <f t="shared" si="0"/>
        <v>10.032936899509039</v>
      </c>
      <c r="H13" s="18">
        <f t="shared" si="1"/>
        <v>9.6980576051227202E-2</v>
      </c>
      <c r="I13" s="19">
        <f t="shared" si="2"/>
        <v>3.6878533544659883E-4</v>
      </c>
      <c r="J13" s="18">
        <f t="shared" si="3"/>
        <v>0.29901513684859365</v>
      </c>
      <c r="K13" s="18">
        <f t="shared" si="4"/>
        <v>2.2924493825058847</v>
      </c>
    </row>
    <row r="14" spans="1:11" x14ac:dyDescent="0.35">
      <c r="A14" s="7" t="s">
        <v>18</v>
      </c>
      <c r="B14" s="6" t="s">
        <v>6</v>
      </c>
      <c r="C14" s="6" t="s">
        <v>13</v>
      </c>
      <c r="D14" s="6" t="s">
        <v>8</v>
      </c>
      <c r="E14" s="7" t="s">
        <v>9</v>
      </c>
      <c r="F14" s="2">
        <v>19.351023382825254</v>
      </c>
      <c r="G14" s="2">
        <f t="shared" si="0"/>
        <v>3.6009781696482039</v>
      </c>
      <c r="H14" s="18">
        <f t="shared" si="1"/>
        <v>0.27020435952686067</v>
      </c>
      <c r="I14" s="19">
        <f t="shared" si="2"/>
        <v>1.0274985922398608E-3</v>
      </c>
      <c r="J14" s="18">
        <f t="shared" si="3"/>
        <v>0.83310696668096818</v>
      </c>
      <c r="K14" s="18">
        <f t="shared" si="4"/>
        <v>6.3871534112207557</v>
      </c>
    </row>
    <row r="15" spans="1:11" x14ac:dyDescent="0.35">
      <c r="A15" s="7" t="s">
        <v>18</v>
      </c>
      <c r="B15" s="6" t="s">
        <v>6</v>
      </c>
      <c r="C15" s="6" t="s">
        <v>13</v>
      </c>
      <c r="D15" s="6" t="s">
        <v>8</v>
      </c>
      <c r="E15" s="7" t="s">
        <v>10</v>
      </c>
      <c r="F15" s="2">
        <v>5.6154379648593471</v>
      </c>
      <c r="G15" s="2">
        <f t="shared" si="0"/>
        <v>1.0449612469808285</v>
      </c>
      <c r="H15" s="18">
        <f t="shared" si="1"/>
        <v>0.9311350088926803</v>
      </c>
      <c r="I15" s="19">
        <f t="shared" si="2"/>
        <v>3.5408011643400998E-3</v>
      </c>
      <c r="J15" s="18">
        <f t="shared" si="3"/>
        <v>2.8709198629784591</v>
      </c>
      <c r="K15" s="18">
        <f t="shared" si="4"/>
        <v>22.010385616168186</v>
      </c>
    </row>
    <row r="16" spans="1:11" x14ac:dyDescent="0.35">
      <c r="A16" s="7" t="s">
        <v>18</v>
      </c>
      <c r="B16" s="6" t="s">
        <v>6</v>
      </c>
      <c r="C16" s="6" t="s">
        <v>13</v>
      </c>
      <c r="D16" s="7" t="s">
        <v>11</v>
      </c>
      <c r="E16" s="7" t="s">
        <v>9</v>
      </c>
      <c r="F16" s="2">
        <v>77.404093531301015</v>
      </c>
      <c r="G16" s="2">
        <f t="shared" si="0"/>
        <v>14.403912678592816</v>
      </c>
      <c r="H16" s="18">
        <f t="shared" si="1"/>
        <v>6.7551089881715168E-2</v>
      </c>
      <c r="I16" s="19">
        <f t="shared" si="2"/>
        <v>2.5687464805996521E-4</v>
      </c>
      <c r="J16" s="18">
        <f t="shared" si="3"/>
        <v>0.20827674167024204</v>
      </c>
      <c r="K16" s="18">
        <f t="shared" si="4"/>
        <v>1.5967883528051889</v>
      </c>
    </row>
    <row r="17" spans="1:11" x14ac:dyDescent="0.35">
      <c r="A17" s="7" t="s">
        <v>18</v>
      </c>
      <c r="B17" s="6" t="s">
        <v>6</v>
      </c>
      <c r="C17" s="6" t="s">
        <v>13</v>
      </c>
      <c r="D17" s="7" t="s">
        <v>11</v>
      </c>
      <c r="E17" s="7" t="s">
        <v>10</v>
      </c>
      <c r="F17" s="2">
        <v>22.461751859437388</v>
      </c>
      <c r="G17" s="2">
        <f t="shared" si="0"/>
        <v>4.1798449879233139</v>
      </c>
      <c r="H17" s="18">
        <f t="shared" si="1"/>
        <v>0.23278375222317008</v>
      </c>
      <c r="I17" s="19">
        <f t="shared" si="2"/>
        <v>8.8520029108502495E-4</v>
      </c>
      <c r="J17" s="18">
        <f t="shared" si="3"/>
        <v>0.71772996574461478</v>
      </c>
      <c r="K17" s="18">
        <f t="shared" si="4"/>
        <v>5.5025964040420465</v>
      </c>
    </row>
    <row r="18" spans="1:11" s="22" customFormat="1" x14ac:dyDescent="0.35">
      <c r="A18" s="11" t="s">
        <v>15</v>
      </c>
      <c r="B18" s="10" t="s">
        <v>6</v>
      </c>
      <c r="C18" s="10" t="s">
        <v>13</v>
      </c>
      <c r="D18" s="11" t="s">
        <v>6</v>
      </c>
      <c r="E18" s="11" t="s">
        <v>9</v>
      </c>
      <c r="F18" s="12">
        <v>309.65677292141038</v>
      </c>
      <c r="G18" s="12">
        <f t="shared" si="0"/>
        <v>57.623168414099126</v>
      </c>
      <c r="H18" s="20">
        <f t="shared" si="1"/>
        <v>1.6885569238534411E-2</v>
      </c>
      <c r="I18" s="21">
        <f t="shared" si="2"/>
        <v>6.4210283846430962E-5</v>
      </c>
      <c r="J18" s="20">
        <f t="shared" si="3"/>
        <v>5.2062392307916996E-2</v>
      </c>
      <c r="K18" s="20">
        <f t="shared" si="4"/>
        <v>0.39914500769403033</v>
      </c>
    </row>
    <row r="19" spans="1:11" s="22" customFormat="1" x14ac:dyDescent="0.35">
      <c r="A19" s="11" t="s">
        <v>15</v>
      </c>
      <c r="B19" s="10" t="s">
        <v>6</v>
      </c>
      <c r="C19" s="10" t="s">
        <v>13</v>
      </c>
      <c r="D19" s="11" t="s">
        <v>6</v>
      </c>
      <c r="E19" s="11" t="s">
        <v>10</v>
      </c>
      <c r="F19" s="12">
        <v>89.85873069028581</v>
      </c>
      <c r="G19" s="12">
        <f t="shared" si="0"/>
        <v>16.721561499181735</v>
      </c>
      <c r="H19" s="20">
        <f t="shared" si="1"/>
        <v>5.8188345630736306E-2</v>
      </c>
      <c r="I19" s="21">
        <f t="shared" si="2"/>
        <v>2.2127120126795924E-4</v>
      </c>
      <c r="J19" s="20">
        <f t="shared" si="3"/>
        <v>0.17940908210915613</v>
      </c>
      <c r="K19" s="20">
        <f t="shared" si="4"/>
        <v>1.3754696295035305</v>
      </c>
    </row>
    <row r="20" spans="1:11" x14ac:dyDescent="0.35">
      <c r="A20" s="7" t="s">
        <v>18</v>
      </c>
      <c r="B20" s="7" t="s">
        <v>11</v>
      </c>
      <c r="C20" s="6" t="s">
        <v>7</v>
      </c>
      <c r="D20" s="6" t="s">
        <v>8</v>
      </c>
      <c r="E20" s="7" t="s">
        <v>9</v>
      </c>
      <c r="F20" s="2">
        <v>4.0567011027920481</v>
      </c>
      <c r="G20" s="2">
        <f t="shared" si="0"/>
        <v>0.75490023565922504</v>
      </c>
      <c r="H20" s="18">
        <f t="shared" si="1"/>
        <v>1.2889120363703648</v>
      </c>
      <c r="I20" s="19">
        <f t="shared" si="2"/>
        <v>4.9013099019222508E-3</v>
      </c>
      <c r="J20" s="18">
        <f t="shared" si="3"/>
        <v>3.9740350556126356</v>
      </c>
      <c r="K20" s="18">
        <f t="shared" si="4"/>
        <v>30.467602093030205</v>
      </c>
    </row>
    <row r="21" spans="1:11" x14ac:dyDescent="0.35">
      <c r="A21" s="7" t="s">
        <v>18</v>
      </c>
      <c r="B21" s="7" t="s">
        <v>11</v>
      </c>
      <c r="C21" s="6" t="s">
        <v>7</v>
      </c>
      <c r="D21" s="6" t="s">
        <v>8</v>
      </c>
      <c r="E21" s="7" t="s">
        <v>10</v>
      </c>
      <c r="F21" s="2">
        <v>1.0108466221156136</v>
      </c>
      <c r="G21" s="2">
        <f t="shared" si="0"/>
        <v>0.18810563901915484</v>
      </c>
      <c r="H21" s="18">
        <f t="shared" si="1"/>
        <v>5.1726253666479352</v>
      </c>
      <c r="I21" s="19">
        <f t="shared" si="2"/>
        <v>1.9669798413769129E-2</v>
      </c>
      <c r="J21" s="18">
        <f t="shared" si="3"/>
        <v>15.948485200353348</v>
      </c>
      <c r="K21" s="18">
        <f t="shared" si="4"/>
        <v>122.27171986937566</v>
      </c>
    </row>
    <row r="22" spans="1:11" x14ac:dyDescent="0.35">
      <c r="A22" s="7" t="s">
        <v>18</v>
      </c>
      <c r="B22" s="7" t="s">
        <v>11</v>
      </c>
      <c r="C22" s="6" t="s">
        <v>7</v>
      </c>
      <c r="D22" s="7" t="s">
        <v>11</v>
      </c>
      <c r="E22" s="7" t="s">
        <v>9</v>
      </c>
      <c r="F22" s="2">
        <v>16.226804411168192</v>
      </c>
      <c r="G22" s="2">
        <f t="shared" si="0"/>
        <v>3.0196009426369002</v>
      </c>
      <c r="H22" s="18">
        <f t="shared" si="1"/>
        <v>0.32222800909259119</v>
      </c>
      <c r="I22" s="19">
        <f t="shared" si="2"/>
        <v>1.2253274754805627E-3</v>
      </c>
      <c r="J22" s="18">
        <f t="shared" si="3"/>
        <v>0.9935087639031589</v>
      </c>
      <c r="K22" s="18">
        <f t="shared" si="4"/>
        <v>7.6169005232575513</v>
      </c>
    </row>
    <row r="23" spans="1:11" x14ac:dyDescent="0.35">
      <c r="A23" s="7" t="s">
        <v>18</v>
      </c>
      <c r="B23" s="7" t="s">
        <v>11</v>
      </c>
      <c r="C23" s="6" t="s">
        <v>7</v>
      </c>
      <c r="D23" s="7" t="s">
        <v>11</v>
      </c>
      <c r="E23" s="7" t="s">
        <v>10</v>
      </c>
      <c r="F23" s="2">
        <v>4.0433864884624544</v>
      </c>
      <c r="G23" s="2">
        <f t="shared" si="0"/>
        <v>0.75242255607661934</v>
      </c>
      <c r="H23" s="18">
        <f t="shared" si="1"/>
        <v>1.2931563416619838</v>
      </c>
      <c r="I23" s="19">
        <f t="shared" si="2"/>
        <v>4.9174496034422822E-3</v>
      </c>
      <c r="J23" s="18">
        <f t="shared" si="3"/>
        <v>3.987121300088337</v>
      </c>
      <c r="K23" s="18">
        <f t="shared" si="4"/>
        <v>30.567929967343915</v>
      </c>
    </row>
    <row r="24" spans="1:11" x14ac:dyDescent="0.35">
      <c r="A24" s="7" t="s">
        <v>18</v>
      </c>
      <c r="B24" s="7" t="s">
        <v>11</v>
      </c>
      <c r="C24" s="6" t="s">
        <v>7</v>
      </c>
      <c r="D24" s="7" t="s">
        <v>6</v>
      </c>
      <c r="E24" s="7" t="s">
        <v>9</v>
      </c>
      <c r="F24" s="2">
        <v>64.915686749271515</v>
      </c>
      <c r="G24" s="2">
        <f t="shared" si="0"/>
        <v>12.079979762688856</v>
      </c>
      <c r="H24" s="18">
        <f t="shared" si="1"/>
        <v>8.0546492553346963E-2</v>
      </c>
      <c r="I24" s="19">
        <f t="shared" si="2"/>
        <v>3.0629190385137079E-4</v>
      </c>
      <c r="J24" s="18">
        <f t="shared" si="3"/>
        <v>0.24834478690651685</v>
      </c>
      <c r="K24" s="18">
        <f t="shared" si="4"/>
        <v>1.9039766996166292</v>
      </c>
    </row>
    <row r="25" spans="1:11" x14ac:dyDescent="0.35">
      <c r="A25" s="7" t="s">
        <v>18</v>
      </c>
      <c r="B25" s="7" t="s">
        <v>11</v>
      </c>
      <c r="C25" s="6" t="s">
        <v>7</v>
      </c>
      <c r="D25" s="7" t="s">
        <v>6</v>
      </c>
      <c r="E25" s="7" t="s">
        <v>10</v>
      </c>
      <c r="F25" s="2">
        <v>16.175656280827095</v>
      </c>
      <c r="G25" s="2">
        <f t="shared" si="0"/>
        <v>3.0100829291896072</v>
      </c>
      <c r="H25" s="18">
        <f t="shared" si="1"/>
        <v>0.32324690810493945</v>
      </c>
      <c r="I25" s="19">
        <f t="shared" si="2"/>
        <v>1.2292020143764399E-3</v>
      </c>
      <c r="J25" s="18">
        <f t="shared" si="3"/>
        <v>0.99665028192684324</v>
      </c>
      <c r="K25" s="18">
        <f t="shared" si="4"/>
        <v>7.6409854947724645</v>
      </c>
    </row>
    <row r="26" spans="1:11" x14ac:dyDescent="0.35">
      <c r="A26" s="7" t="s">
        <v>18</v>
      </c>
      <c r="B26" s="7" t="s">
        <v>11</v>
      </c>
      <c r="C26" s="6" t="s">
        <v>12</v>
      </c>
      <c r="D26" s="6" t="s">
        <v>8</v>
      </c>
      <c r="E26" s="7" t="s">
        <v>9</v>
      </c>
      <c r="F26" s="2">
        <v>12.170103308376145</v>
      </c>
      <c r="G26" s="2">
        <f t="shared" si="0"/>
        <v>2.2647007069776754</v>
      </c>
      <c r="H26" s="18">
        <f t="shared" si="1"/>
        <v>0.42963734545678817</v>
      </c>
      <c r="I26" s="19">
        <f t="shared" si="2"/>
        <v>1.6337699673074167E-3</v>
      </c>
      <c r="J26" s="18">
        <f t="shared" si="3"/>
        <v>1.3246783518708782</v>
      </c>
      <c r="K26" s="18">
        <f t="shared" si="4"/>
        <v>10.155867364343401</v>
      </c>
    </row>
    <row r="27" spans="1:11" x14ac:dyDescent="0.35">
      <c r="A27" s="7" t="s">
        <v>18</v>
      </c>
      <c r="B27" s="7" t="s">
        <v>11</v>
      </c>
      <c r="C27" s="6" t="s">
        <v>12</v>
      </c>
      <c r="D27" s="6" t="s">
        <v>8</v>
      </c>
      <c r="E27" s="7" t="s">
        <v>10</v>
      </c>
      <c r="F27" s="2">
        <v>3.0325398663468408</v>
      </c>
      <c r="G27" s="2">
        <f t="shared" si="0"/>
        <v>0.56431691705746456</v>
      </c>
      <c r="H27" s="18">
        <f t="shared" si="1"/>
        <v>1.7242084555493116</v>
      </c>
      <c r="I27" s="19">
        <f t="shared" si="2"/>
        <v>6.5565994712563757E-3</v>
      </c>
      <c r="J27" s="18">
        <f t="shared" si="3"/>
        <v>5.3161617334511151</v>
      </c>
      <c r="K27" s="18">
        <f t="shared" si="4"/>
        <v>40.757239956458548</v>
      </c>
    </row>
    <row r="28" spans="1:11" s="22" customFormat="1" x14ac:dyDescent="0.35">
      <c r="A28" s="11" t="s">
        <v>16</v>
      </c>
      <c r="B28" s="11" t="s">
        <v>11</v>
      </c>
      <c r="C28" s="10" t="s">
        <v>12</v>
      </c>
      <c r="D28" s="11" t="s">
        <v>11</v>
      </c>
      <c r="E28" s="11" t="s">
        <v>9</v>
      </c>
      <c r="F28" s="12">
        <v>48.680413233504581</v>
      </c>
      <c r="G28" s="12">
        <f t="shared" si="0"/>
        <v>9.0588028279107018</v>
      </c>
      <c r="H28" s="20">
        <f t="shared" si="1"/>
        <v>0.10740933636419704</v>
      </c>
      <c r="I28" s="21">
        <f t="shared" si="2"/>
        <v>4.0844249182685416E-4</v>
      </c>
      <c r="J28" s="20">
        <f t="shared" si="3"/>
        <v>0.33116958796771956</v>
      </c>
      <c r="K28" s="20">
        <f t="shared" si="4"/>
        <v>2.5389668410858501</v>
      </c>
    </row>
    <row r="29" spans="1:11" s="22" customFormat="1" x14ac:dyDescent="0.35">
      <c r="A29" s="11" t="s">
        <v>16</v>
      </c>
      <c r="B29" s="11" t="s">
        <v>11</v>
      </c>
      <c r="C29" s="10" t="s">
        <v>12</v>
      </c>
      <c r="D29" s="11" t="s">
        <v>11</v>
      </c>
      <c r="E29" s="11" t="s">
        <v>10</v>
      </c>
      <c r="F29" s="12">
        <v>12.130159465387363</v>
      </c>
      <c r="G29" s="12">
        <f t="shared" si="0"/>
        <v>2.2572676682298582</v>
      </c>
      <c r="H29" s="20">
        <f t="shared" si="1"/>
        <v>0.43105211388732789</v>
      </c>
      <c r="I29" s="21">
        <f t="shared" si="2"/>
        <v>1.6391498678140939E-3</v>
      </c>
      <c r="J29" s="20">
        <f t="shared" si="3"/>
        <v>1.3290404333627788</v>
      </c>
      <c r="K29" s="20">
        <f t="shared" si="4"/>
        <v>10.189309989114637</v>
      </c>
    </row>
    <row r="30" spans="1:11" x14ac:dyDescent="0.35">
      <c r="A30" s="7" t="s">
        <v>18</v>
      </c>
      <c r="B30" s="7" t="s">
        <v>11</v>
      </c>
      <c r="C30" s="6" t="s">
        <v>12</v>
      </c>
      <c r="D30" s="7" t="s">
        <v>6</v>
      </c>
      <c r="E30" s="7" t="s">
        <v>9</v>
      </c>
      <c r="F30" s="2">
        <v>194.74706024781452</v>
      </c>
      <c r="G30" s="2">
        <f t="shared" si="0"/>
        <v>36.239939288066559</v>
      </c>
      <c r="H30" s="18">
        <f t="shared" si="1"/>
        <v>2.6848830851115661E-2</v>
      </c>
      <c r="I30" s="19">
        <f t="shared" si="2"/>
        <v>1.020973012837903E-4</v>
      </c>
      <c r="J30" s="18">
        <f t="shared" si="3"/>
        <v>8.2781595635505634E-2</v>
      </c>
      <c r="K30" s="18">
        <f t="shared" si="4"/>
        <v>0.63465889987220991</v>
      </c>
    </row>
    <row r="31" spans="1:11" x14ac:dyDescent="0.35">
      <c r="A31" s="7" t="s">
        <v>18</v>
      </c>
      <c r="B31" s="7" t="s">
        <v>11</v>
      </c>
      <c r="C31" s="6" t="s">
        <v>12</v>
      </c>
      <c r="D31" s="7" t="s">
        <v>6</v>
      </c>
      <c r="E31" s="7" t="s">
        <v>10</v>
      </c>
      <c r="F31" s="2">
        <v>48.526968842481281</v>
      </c>
      <c r="G31" s="2">
        <f t="shared" si="0"/>
        <v>9.0302487875688211</v>
      </c>
      <c r="H31" s="18">
        <f t="shared" si="1"/>
        <v>0.10774896936831316</v>
      </c>
      <c r="I31" s="19">
        <f t="shared" si="2"/>
        <v>4.0973400479214669E-4</v>
      </c>
      <c r="J31" s="18">
        <f t="shared" si="3"/>
        <v>0.33221676064228106</v>
      </c>
      <c r="K31" s="18">
        <f t="shared" si="4"/>
        <v>2.5469951649241551</v>
      </c>
    </row>
    <row r="32" spans="1:11" x14ac:dyDescent="0.35">
      <c r="A32" s="7" t="s">
        <v>18</v>
      </c>
      <c r="B32" s="7" t="s">
        <v>11</v>
      </c>
      <c r="C32" s="6" t="s">
        <v>13</v>
      </c>
      <c r="D32" s="6" t="s">
        <v>8</v>
      </c>
      <c r="E32" s="7" t="s">
        <v>9</v>
      </c>
      <c r="F32" s="2">
        <v>20.283505513960243</v>
      </c>
      <c r="G32" s="2">
        <f t="shared" si="0"/>
        <v>3.7745011782961257</v>
      </c>
      <c r="H32" s="18">
        <f t="shared" si="1"/>
        <v>0.25778240727407292</v>
      </c>
      <c r="I32" s="19">
        <f t="shared" si="2"/>
        <v>9.802619803844499E-4</v>
      </c>
      <c r="J32" s="18">
        <f t="shared" si="3"/>
        <v>0.79480701112252694</v>
      </c>
      <c r="K32" s="18">
        <f t="shared" si="4"/>
        <v>6.0935204186060403</v>
      </c>
    </row>
    <row r="33" spans="1:11" x14ac:dyDescent="0.35">
      <c r="A33" s="7" t="s">
        <v>18</v>
      </c>
      <c r="B33" s="7" t="s">
        <v>11</v>
      </c>
      <c r="C33" s="6" t="s">
        <v>13</v>
      </c>
      <c r="D33" s="6" t="s">
        <v>8</v>
      </c>
      <c r="E33" s="7" t="s">
        <v>10</v>
      </c>
      <c r="F33" s="2">
        <v>5.0542331105780676</v>
      </c>
      <c r="G33" s="2">
        <f t="shared" si="0"/>
        <v>0.94052819509577412</v>
      </c>
      <c r="H33" s="18">
        <f t="shared" si="1"/>
        <v>1.0345250733295872</v>
      </c>
      <c r="I33" s="19">
        <f t="shared" si="2"/>
        <v>3.9339596827538265E-3</v>
      </c>
      <c r="J33" s="18">
        <f t="shared" si="3"/>
        <v>3.1896970400706697</v>
      </c>
      <c r="K33" s="18">
        <f t="shared" si="4"/>
        <v>24.454343973875133</v>
      </c>
    </row>
    <row r="34" spans="1:11" x14ac:dyDescent="0.35">
      <c r="A34" s="7" t="s">
        <v>18</v>
      </c>
      <c r="B34" s="7" t="s">
        <v>11</v>
      </c>
      <c r="C34" s="6" t="s">
        <v>13</v>
      </c>
      <c r="D34" s="7" t="s">
        <v>11</v>
      </c>
      <c r="E34" s="7" t="s">
        <v>9</v>
      </c>
      <c r="F34" s="2">
        <v>81.134022055840973</v>
      </c>
      <c r="G34" s="2">
        <f t="shared" ref="G34:G55" si="5">F34*(24.45/131.39)</f>
        <v>15.098004713184503</v>
      </c>
      <c r="H34" s="18">
        <f t="shared" si="1"/>
        <v>6.4445601818518231E-2</v>
      </c>
      <c r="I34" s="19">
        <f t="shared" si="2"/>
        <v>2.4506549509611248E-4</v>
      </c>
      <c r="J34" s="18">
        <f t="shared" si="3"/>
        <v>0.19870175278063174</v>
      </c>
      <c r="K34" s="18">
        <f t="shared" si="4"/>
        <v>1.5233801046515101</v>
      </c>
    </row>
    <row r="35" spans="1:11" x14ac:dyDescent="0.35">
      <c r="A35" s="7" t="s">
        <v>18</v>
      </c>
      <c r="B35" s="7" t="s">
        <v>11</v>
      </c>
      <c r="C35" s="6" t="s">
        <v>13</v>
      </c>
      <c r="D35" s="7" t="s">
        <v>11</v>
      </c>
      <c r="E35" s="7" t="s">
        <v>10</v>
      </c>
      <c r="F35" s="2">
        <v>20.21693244231227</v>
      </c>
      <c r="G35" s="2">
        <f t="shared" si="5"/>
        <v>3.7621127803830965</v>
      </c>
      <c r="H35" s="18">
        <f t="shared" si="1"/>
        <v>0.2586312683323968</v>
      </c>
      <c r="I35" s="19">
        <f t="shared" si="2"/>
        <v>9.8348992068845661E-4</v>
      </c>
      <c r="J35" s="18">
        <f t="shared" si="3"/>
        <v>0.79742426001766742</v>
      </c>
      <c r="K35" s="18">
        <f t="shared" si="4"/>
        <v>6.1135859934687833</v>
      </c>
    </row>
    <row r="36" spans="1:11" x14ac:dyDescent="0.35">
      <c r="A36" s="7" t="s">
        <v>18</v>
      </c>
      <c r="B36" s="7" t="s">
        <v>11</v>
      </c>
      <c r="C36" s="6" t="s">
        <v>13</v>
      </c>
      <c r="D36" s="7" t="s">
        <v>6</v>
      </c>
      <c r="E36" s="7" t="s">
        <v>9</v>
      </c>
      <c r="F36" s="2">
        <v>324.57843374635752</v>
      </c>
      <c r="G36" s="2">
        <f t="shared" si="5"/>
        <v>60.399898813444267</v>
      </c>
      <c r="H36" s="18">
        <f t="shared" si="1"/>
        <v>1.6109298510669397E-2</v>
      </c>
      <c r="I36" s="19">
        <f t="shared" si="2"/>
        <v>6.1258380770274173E-5</v>
      </c>
      <c r="J36" s="18">
        <f t="shared" si="3"/>
        <v>4.9668957381303384E-2</v>
      </c>
      <c r="K36" s="18">
        <f t="shared" si="4"/>
        <v>0.38079533992332593</v>
      </c>
    </row>
    <row r="37" spans="1:11" x14ac:dyDescent="0.35">
      <c r="A37" s="7" t="s">
        <v>18</v>
      </c>
      <c r="B37" s="7" t="s">
        <v>11</v>
      </c>
      <c r="C37" s="6" t="s">
        <v>13</v>
      </c>
      <c r="D37" s="7" t="s">
        <v>6</v>
      </c>
      <c r="E37" s="7" t="s">
        <v>10</v>
      </c>
      <c r="F37" s="2">
        <v>80.878281404135478</v>
      </c>
      <c r="G37" s="2">
        <f t="shared" si="5"/>
        <v>15.050414645948038</v>
      </c>
      <c r="H37" s="18">
        <f t="shared" si="1"/>
        <v>6.4649381620987878E-2</v>
      </c>
      <c r="I37" s="19">
        <f t="shared" si="2"/>
        <v>2.4584040287528797E-4</v>
      </c>
      <c r="J37" s="18">
        <f t="shared" si="3"/>
        <v>0.1993300563853686</v>
      </c>
      <c r="K37" s="18">
        <f t="shared" si="4"/>
        <v>1.5281970989544926</v>
      </c>
    </row>
    <row r="38" spans="1:11" s="22" customFormat="1" x14ac:dyDescent="0.35">
      <c r="A38" s="11" t="s">
        <v>17</v>
      </c>
      <c r="B38" s="11" t="s">
        <v>8</v>
      </c>
      <c r="C38" s="10" t="s">
        <v>7</v>
      </c>
      <c r="D38" s="10" t="s">
        <v>8</v>
      </c>
      <c r="E38" s="11" t="s">
        <v>9</v>
      </c>
      <c r="F38" s="12">
        <v>3.8106312376780118</v>
      </c>
      <c r="G38" s="12">
        <f t="shared" si="5"/>
        <v>0.70910977822686194</v>
      </c>
      <c r="H38" s="20">
        <f t="shared" si="1"/>
        <v>1.3721429740159541</v>
      </c>
      <c r="I38" s="21">
        <f t="shared" si="2"/>
        <v>5.217809870358716E-3</v>
      </c>
      <c r="J38" s="20">
        <f t="shared" si="3"/>
        <v>4.2306566516422022</v>
      </c>
      <c r="K38" s="20">
        <f t="shared" si="4"/>
        <v>32.435034329256879</v>
      </c>
    </row>
    <row r="39" spans="1:11" s="22" customFormat="1" x14ac:dyDescent="0.35">
      <c r="A39" s="11" t="s">
        <v>17</v>
      </c>
      <c r="B39" s="11" t="s">
        <v>8</v>
      </c>
      <c r="C39" s="10" t="s">
        <v>7</v>
      </c>
      <c r="D39" s="10" t="s">
        <v>8</v>
      </c>
      <c r="E39" s="11" t="s">
        <v>10</v>
      </c>
      <c r="F39" s="12">
        <v>0.9713420679656154</v>
      </c>
      <c r="G39" s="12">
        <f t="shared" si="5"/>
        <v>0.1807543463106728</v>
      </c>
      <c r="H39" s="20">
        <f t="shared" si="1"/>
        <v>5.3829964250356079</v>
      </c>
      <c r="I39" s="21">
        <f t="shared" si="2"/>
        <v>2.046977057824435E-2</v>
      </c>
      <c r="J39" s="20">
        <f t="shared" si="3"/>
        <v>16.597111279657579</v>
      </c>
      <c r="K39" s="20">
        <f t="shared" si="4"/>
        <v>127.24451981070811</v>
      </c>
    </row>
    <row r="40" spans="1:11" x14ac:dyDescent="0.35">
      <c r="A40" s="7" t="s">
        <v>18</v>
      </c>
      <c r="B40" s="7" t="s">
        <v>8</v>
      </c>
      <c r="C40" s="6" t="s">
        <v>7</v>
      </c>
      <c r="D40" s="7" t="s">
        <v>11</v>
      </c>
      <c r="E40" s="7" t="s">
        <v>9</v>
      </c>
      <c r="F40" s="2">
        <v>15.242524950712047</v>
      </c>
      <c r="G40" s="2">
        <f t="shared" si="5"/>
        <v>2.8364391129074478</v>
      </c>
      <c r="H40" s="18">
        <f t="shared" si="1"/>
        <v>0.34303574350398852</v>
      </c>
      <c r="I40" s="19">
        <f t="shared" si="2"/>
        <v>1.304452467589679E-3</v>
      </c>
      <c r="J40" s="18">
        <f t="shared" si="3"/>
        <v>1.0576641629105505</v>
      </c>
      <c r="K40" s="18">
        <f t="shared" si="4"/>
        <v>8.1087585823142199</v>
      </c>
    </row>
    <row r="41" spans="1:11" x14ac:dyDescent="0.35">
      <c r="A41" s="7" t="s">
        <v>18</v>
      </c>
      <c r="B41" s="7" t="s">
        <v>8</v>
      </c>
      <c r="C41" s="6" t="s">
        <v>7</v>
      </c>
      <c r="D41" s="7" t="s">
        <v>11</v>
      </c>
      <c r="E41" s="7" t="s">
        <v>10</v>
      </c>
      <c r="F41" s="2">
        <v>3.8853682718624616</v>
      </c>
      <c r="G41" s="2">
        <f t="shared" si="5"/>
        <v>0.72301738524269121</v>
      </c>
      <c r="H41" s="18">
        <f t="shared" si="1"/>
        <v>1.345749106258902</v>
      </c>
      <c r="I41" s="19">
        <f t="shared" si="2"/>
        <v>5.1174426445610875E-3</v>
      </c>
      <c r="J41" s="18">
        <f t="shared" si="3"/>
        <v>4.1492778199143947</v>
      </c>
      <c r="K41" s="18">
        <f t="shared" si="4"/>
        <v>31.811129952677028</v>
      </c>
    </row>
    <row r="42" spans="1:11" x14ac:dyDescent="0.35">
      <c r="A42" s="7" t="s">
        <v>18</v>
      </c>
      <c r="B42" s="7" t="s">
        <v>8</v>
      </c>
      <c r="C42" s="6" t="s">
        <v>7</v>
      </c>
      <c r="D42" s="7" t="s">
        <v>6</v>
      </c>
      <c r="E42" s="7" t="s">
        <v>9</v>
      </c>
      <c r="F42" s="2">
        <v>60.978055191653368</v>
      </c>
      <c r="G42" s="2">
        <f t="shared" si="5"/>
        <v>11.347236847826508</v>
      </c>
      <c r="H42" s="18">
        <f t="shared" si="1"/>
        <v>8.5747747495582768E-2</v>
      </c>
      <c r="I42" s="19">
        <f t="shared" si="2"/>
        <v>3.2607057115483689E-4</v>
      </c>
      <c r="J42" s="18">
        <f t="shared" si="3"/>
        <v>0.26438154417959742</v>
      </c>
      <c r="K42" s="18">
        <f t="shared" si="4"/>
        <v>2.0269251720435806</v>
      </c>
    </row>
    <row r="43" spans="1:11" x14ac:dyDescent="0.35">
      <c r="A43" s="7" t="s">
        <v>18</v>
      </c>
      <c r="B43" s="7" t="s">
        <v>8</v>
      </c>
      <c r="C43" s="6" t="s">
        <v>7</v>
      </c>
      <c r="D43" s="7" t="s">
        <v>6</v>
      </c>
      <c r="E43" s="7" t="s">
        <v>10</v>
      </c>
      <c r="F43" s="2">
        <v>15.543500941453951</v>
      </c>
      <c r="G43" s="2">
        <f t="shared" si="5"/>
        <v>2.8924468986874885</v>
      </c>
      <c r="H43" s="18">
        <f t="shared" si="1"/>
        <v>0.33639338389981166</v>
      </c>
      <c r="I43" s="19">
        <f t="shared" si="2"/>
        <v>1.2791937517259025E-3</v>
      </c>
      <c r="J43" s="18">
        <f t="shared" si="3"/>
        <v>1.0371841230210022</v>
      </c>
      <c r="K43" s="18">
        <f t="shared" si="4"/>
        <v>7.9517449431610157</v>
      </c>
    </row>
    <row r="44" spans="1:11" x14ac:dyDescent="0.35">
      <c r="A44" s="7" t="s">
        <v>18</v>
      </c>
      <c r="B44" s="7" t="s">
        <v>8</v>
      </c>
      <c r="C44" s="6" t="s">
        <v>12</v>
      </c>
      <c r="D44" s="6" t="s">
        <v>8</v>
      </c>
      <c r="E44" s="7" t="s">
        <v>9</v>
      </c>
      <c r="F44" s="2">
        <v>11.431893713034034</v>
      </c>
      <c r="G44" s="2">
        <f t="shared" si="5"/>
        <v>2.1273293346805859</v>
      </c>
      <c r="H44" s="18">
        <f t="shared" si="1"/>
        <v>0.45738099133865134</v>
      </c>
      <c r="I44" s="19">
        <f t="shared" si="2"/>
        <v>1.7392699567862384E-3</v>
      </c>
      <c r="J44" s="18">
        <f t="shared" si="3"/>
        <v>1.4102188838807339</v>
      </c>
      <c r="K44" s="18">
        <f t="shared" si="4"/>
        <v>10.811678109752293</v>
      </c>
    </row>
    <row r="45" spans="1:11" x14ac:dyDescent="0.35">
      <c r="A45" s="7" t="s">
        <v>18</v>
      </c>
      <c r="B45" s="7" t="s">
        <v>8</v>
      </c>
      <c r="C45" s="6" t="s">
        <v>12</v>
      </c>
      <c r="D45" s="6" t="s">
        <v>8</v>
      </c>
      <c r="E45" s="7" t="s">
        <v>10</v>
      </c>
      <c r="F45" s="2">
        <v>2.9140262038968459</v>
      </c>
      <c r="G45" s="2">
        <f t="shared" si="5"/>
        <v>0.54226303893201833</v>
      </c>
      <c r="H45" s="18">
        <f t="shared" si="1"/>
        <v>1.7943321416785363</v>
      </c>
      <c r="I45" s="19">
        <f t="shared" si="2"/>
        <v>6.8232568594147839E-3</v>
      </c>
      <c r="J45" s="18">
        <f t="shared" si="3"/>
        <v>5.5323704265525278</v>
      </c>
      <c r="K45" s="18">
        <f t="shared" si="4"/>
        <v>42.414839936902709</v>
      </c>
    </row>
    <row r="46" spans="1:11" x14ac:dyDescent="0.35">
      <c r="A46" s="7" t="s">
        <v>18</v>
      </c>
      <c r="B46" s="7" t="s">
        <v>8</v>
      </c>
      <c r="C46" s="6" t="s">
        <v>12</v>
      </c>
      <c r="D46" s="7" t="s">
        <v>11</v>
      </c>
      <c r="E46" s="7" t="s">
        <v>9</v>
      </c>
      <c r="F46" s="2">
        <v>45.727574852136136</v>
      </c>
      <c r="G46" s="2">
        <f t="shared" si="5"/>
        <v>8.5093173387223437</v>
      </c>
      <c r="H46" s="18">
        <f t="shared" si="1"/>
        <v>0.11434524783466284</v>
      </c>
      <c r="I46" s="19">
        <f t="shared" si="2"/>
        <v>4.3481748919655961E-4</v>
      </c>
      <c r="J46" s="18">
        <f t="shared" si="3"/>
        <v>0.35255472097018348</v>
      </c>
      <c r="K46" s="18">
        <f t="shared" si="4"/>
        <v>2.7029195274380733</v>
      </c>
    </row>
    <row r="47" spans="1:11" x14ac:dyDescent="0.35">
      <c r="A47" s="7" t="s">
        <v>18</v>
      </c>
      <c r="B47" s="7" t="s">
        <v>8</v>
      </c>
      <c r="C47" s="6" t="s">
        <v>12</v>
      </c>
      <c r="D47" s="7" t="s">
        <v>11</v>
      </c>
      <c r="E47" s="7" t="s">
        <v>10</v>
      </c>
      <c r="F47" s="2">
        <v>11.656104815587383</v>
      </c>
      <c r="G47" s="2">
        <f t="shared" si="5"/>
        <v>2.1690521557280733</v>
      </c>
      <c r="H47" s="18">
        <f t="shared" si="1"/>
        <v>0.44858303541963407</v>
      </c>
      <c r="I47" s="19">
        <f t="shared" si="2"/>
        <v>1.705814214853696E-3</v>
      </c>
      <c r="J47" s="18">
        <f t="shared" si="3"/>
        <v>1.3830926066381319</v>
      </c>
      <c r="K47" s="18">
        <f t="shared" si="4"/>
        <v>10.603709984225677</v>
      </c>
    </row>
    <row r="48" spans="1:11" x14ac:dyDescent="0.35">
      <c r="A48" s="7" t="s">
        <v>18</v>
      </c>
      <c r="B48" s="7" t="s">
        <v>8</v>
      </c>
      <c r="C48" s="6" t="s">
        <v>12</v>
      </c>
      <c r="D48" s="7" t="s">
        <v>6</v>
      </c>
      <c r="E48" s="7" t="s">
        <v>9</v>
      </c>
      <c r="F48" s="2">
        <v>182.93416557496008</v>
      </c>
      <c r="G48" s="2">
        <f t="shared" si="5"/>
        <v>34.041710543479518</v>
      </c>
      <c r="H48" s="18">
        <f t="shared" si="1"/>
        <v>2.8582582498527596E-2</v>
      </c>
      <c r="I48" s="19">
        <f t="shared" si="2"/>
        <v>1.0869019038494565E-4</v>
      </c>
      <c r="J48" s="18">
        <f t="shared" si="3"/>
        <v>8.8127181393199167E-2</v>
      </c>
      <c r="K48" s="18">
        <f t="shared" si="4"/>
        <v>0.67564172401452693</v>
      </c>
    </row>
    <row r="49" spans="1:11" x14ac:dyDescent="0.35">
      <c r="A49" s="7" t="s">
        <v>18</v>
      </c>
      <c r="B49" s="7" t="s">
        <v>8</v>
      </c>
      <c r="C49" s="6" t="s">
        <v>12</v>
      </c>
      <c r="D49" s="7" t="s">
        <v>6</v>
      </c>
      <c r="E49" s="7" t="s">
        <v>10</v>
      </c>
      <c r="F49" s="2">
        <v>46.630502824361848</v>
      </c>
      <c r="G49" s="2">
        <f t="shared" si="5"/>
        <v>8.6773406960624655</v>
      </c>
      <c r="H49" s="18">
        <f t="shared" si="1"/>
        <v>0.11213112796660389</v>
      </c>
      <c r="I49" s="19">
        <f t="shared" si="2"/>
        <v>4.2639791724196756E-4</v>
      </c>
      <c r="J49" s="18">
        <f t="shared" si="3"/>
        <v>0.34572804100700072</v>
      </c>
      <c r="K49" s="18">
        <f t="shared" si="4"/>
        <v>2.6505816477203386</v>
      </c>
    </row>
    <row r="50" spans="1:11" x14ac:dyDescent="0.35">
      <c r="A50" s="7" t="s">
        <v>18</v>
      </c>
      <c r="B50" s="7" t="s">
        <v>8</v>
      </c>
      <c r="C50" s="6" t="s">
        <v>13</v>
      </c>
      <c r="D50" s="6" t="s">
        <v>8</v>
      </c>
      <c r="E50" s="7" t="s">
        <v>9</v>
      </c>
      <c r="F50" s="2">
        <v>19.053156188390059</v>
      </c>
      <c r="G50" s="2">
        <f t="shared" si="5"/>
        <v>3.54554889113431</v>
      </c>
      <c r="H50" s="18">
        <f t="shared" si="1"/>
        <v>0.27442859480319076</v>
      </c>
      <c r="I50" s="19">
        <f t="shared" si="2"/>
        <v>1.0435619740717431E-3</v>
      </c>
      <c r="J50" s="18">
        <f t="shared" si="3"/>
        <v>0.84613133032844023</v>
      </c>
      <c r="K50" s="18">
        <f t="shared" si="4"/>
        <v>6.4870068658513755</v>
      </c>
    </row>
    <row r="51" spans="1:11" x14ac:dyDescent="0.35">
      <c r="A51" s="7" t="s">
        <v>18</v>
      </c>
      <c r="B51" s="7" t="s">
        <v>8</v>
      </c>
      <c r="C51" s="6" t="s">
        <v>13</v>
      </c>
      <c r="D51" s="6" t="s">
        <v>8</v>
      </c>
      <c r="E51" s="7" t="s">
        <v>10</v>
      </c>
      <c r="F51" s="2">
        <v>4.8567103398280764</v>
      </c>
      <c r="G51" s="2">
        <f t="shared" si="5"/>
        <v>0.90377173155336388</v>
      </c>
      <c r="H51" s="18">
        <f t="shared" si="1"/>
        <v>1.0765992850071218</v>
      </c>
      <c r="I51" s="19">
        <f t="shared" si="2"/>
        <v>4.0939541156488702E-3</v>
      </c>
      <c r="J51" s="18">
        <f t="shared" si="3"/>
        <v>3.3194222559315163</v>
      </c>
      <c r="K51" s="18">
        <f t="shared" si="4"/>
        <v>25.448903962141625</v>
      </c>
    </row>
    <row r="52" spans="1:11" x14ac:dyDescent="0.35">
      <c r="A52" s="7" t="s">
        <v>18</v>
      </c>
      <c r="B52" s="7" t="s">
        <v>8</v>
      </c>
      <c r="C52" s="6" t="s">
        <v>13</v>
      </c>
      <c r="D52" s="7" t="s">
        <v>11</v>
      </c>
      <c r="E52" s="7" t="s">
        <v>9</v>
      </c>
      <c r="F52" s="2">
        <v>76.212624753560235</v>
      </c>
      <c r="G52" s="2">
        <f t="shared" si="5"/>
        <v>14.18219556453724</v>
      </c>
      <c r="H52" s="18">
        <f t="shared" si="1"/>
        <v>6.860714870079769E-2</v>
      </c>
      <c r="I52" s="19">
        <f t="shared" si="2"/>
        <v>2.6089049351793578E-4</v>
      </c>
      <c r="J52" s="18">
        <f t="shared" si="3"/>
        <v>0.21153283258211006</v>
      </c>
      <c r="K52" s="18">
        <f t="shared" si="4"/>
        <v>1.6217517164628439</v>
      </c>
    </row>
    <row r="53" spans="1:11" x14ac:dyDescent="0.35">
      <c r="A53" s="7" t="s">
        <v>18</v>
      </c>
      <c r="B53" s="7" t="s">
        <v>8</v>
      </c>
      <c r="C53" s="6" t="s">
        <v>13</v>
      </c>
      <c r="D53" s="7" t="s">
        <v>11</v>
      </c>
      <c r="E53" s="7" t="s">
        <v>10</v>
      </c>
      <c r="F53" s="2">
        <v>19.426841359312306</v>
      </c>
      <c r="G53" s="2">
        <f t="shared" si="5"/>
        <v>3.6150869262134555</v>
      </c>
      <c r="H53" s="18">
        <f t="shared" si="1"/>
        <v>0.26914982125178044</v>
      </c>
      <c r="I53" s="19">
        <f t="shared" si="2"/>
        <v>1.0234885289122175E-3</v>
      </c>
      <c r="J53" s="18">
        <f t="shared" si="3"/>
        <v>0.82985556398287907</v>
      </c>
      <c r="K53" s="18">
        <f t="shared" si="4"/>
        <v>6.3622259905354062</v>
      </c>
    </row>
    <row r="54" spans="1:11" x14ac:dyDescent="0.35">
      <c r="A54" s="7" t="s">
        <v>18</v>
      </c>
      <c r="B54" s="7" t="s">
        <v>8</v>
      </c>
      <c r="C54" s="6" t="s">
        <v>13</v>
      </c>
      <c r="D54" s="7" t="s">
        <v>6</v>
      </c>
      <c r="E54" s="7" t="s">
        <v>9</v>
      </c>
      <c r="F54" s="2">
        <v>304.89027595826684</v>
      </c>
      <c r="G54" s="2">
        <f t="shared" si="5"/>
        <v>56.736184239132541</v>
      </c>
      <c r="H54" s="18">
        <f t="shared" si="1"/>
        <v>1.7149549499116554E-2</v>
      </c>
      <c r="I54" s="19">
        <f t="shared" si="2"/>
        <v>6.5214114230967366E-5</v>
      </c>
      <c r="J54" s="18">
        <f t="shared" si="3"/>
        <v>5.287630883591949E-2</v>
      </c>
      <c r="K54" s="18">
        <f t="shared" si="4"/>
        <v>0.40538503440871609</v>
      </c>
    </row>
    <row r="55" spans="1:11" x14ac:dyDescent="0.35">
      <c r="A55" s="7" t="s">
        <v>18</v>
      </c>
      <c r="B55" s="7" t="s">
        <v>8</v>
      </c>
      <c r="C55" s="6" t="s">
        <v>13</v>
      </c>
      <c r="D55" s="7" t="s">
        <v>6</v>
      </c>
      <c r="E55" s="7" t="s">
        <v>10</v>
      </c>
      <c r="F55" s="2">
        <v>77.717504707269754</v>
      </c>
      <c r="G55" s="2">
        <f t="shared" si="5"/>
        <v>14.462234493437442</v>
      </c>
      <c r="H55" s="18">
        <f t="shared" si="1"/>
        <v>6.7278676779962326E-2</v>
      </c>
      <c r="I55" s="19">
        <f t="shared" si="2"/>
        <v>2.5583875034518051E-4</v>
      </c>
      <c r="J55" s="18">
        <f t="shared" si="3"/>
        <v>0.2074368246042004</v>
      </c>
      <c r="K55" s="18">
        <f t="shared" si="4"/>
        <v>1.5903489886322031</v>
      </c>
    </row>
  </sheetData>
  <sheetProtection algorithmName="SHA-512" hashValue="+g5lAPIeyhp01fQ7yMfgMsHvoNbgQiOsMJfQr7iT5UyvdQiPQqluzIE3J1HlVb36RGZAzL82e/sk/nmswnz8DA==" saltValue="MhQnE+U28NJiNVIzQfAcIQ==" spinCount="100000" sheet="1" formatCells="0" formatColumns="0" formatRows="0"/>
  <conditionalFormatting sqref="K2 I2">
    <cfRule type="cellIs" dxfId="181" priority="8" operator="lessThan">
      <formula>10</formula>
    </cfRule>
  </conditionalFormatting>
  <conditionalFormatting sqref="J2">
    <cfRule type="cellIs" dxfId="180" priority="7" operator="lessThan">
      <formula>100</formula>
    </cfRule>
  </conditionalFormatting>
  <conditionalFormatting sqref="K3:K55">
    <cfRule type="cellIs" dxfId="179" priority="4" operator="lessThan">
      <formula>10</formula>
    </cfRule>
  </conditionalFormatting>
  <conditionalFormatting sqref="J3:J55">
    <cfRule type="cellIs" dxfId="178" priority="3" operator="lessThan">
      <formula>100</formula>
    </cfRule>
  </conditionalFormatting>
  <conditionalFormatting sqref="H2:H55">
    <cfRule type="cellIs" dxfId="177" priority="2" operator="lessThan">
      <formula>10</formula>
    </cfRule>
  </conditionalFormatting>
  <conditionalFormatting sqref="I3:I55">
    <cfRule type="cellIs" dxfId="176" priority="1" operator="lessThan">
      <formula>10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workbookViewId="0">
      <selection activeCell="H1" sqref="H1"/>
    </sheetView>
  </sheetViews>
  <sheetFormatPr defaultColWidth="9.1796875" defaultRowHeight="13" x14ac:dyDescent="0.3"/>
  <cols>
    <col min="1" max="1" width="20.1796875" style="1" bestFit="1" customWidth="1"/>
    <col min="2" max="2" width="14.7265625" style="1" bestFit="1" customWidth="1"/>
    <col min="3" max="3" width="7.26953125" style="1" bestFit="1" customWidth="1"/>
    <col min="4" max="4" width="14.7265625" style="1" bestFit="1" customWidth="1"/>
    <col min="5" max="5" width="9.81640625" style="1" bestFit="1" customWidth="1"/>
    <col min="6" max="7" width="9.1796875" style="1"/>
    <col min="8" max="8" width="17.1796875" style="1" customWidth="1"/>
    <col min="9" max="9" width="17.7265625" style="1" customWidth="1"/>
    <col min="10" max="10" width="19.26953125" style="1" customWidth="1"/>
    <col min="11" max="11" width="17" style="1" customWidth="1"/>
    <col min="12" max="16384" width="9.1796875" style="1"/>
  </cols>
  <sheetData>
    <row r="1" spans="1:11" ht="52" x14ac:dyDescent="0.3">
      <c r="A1" s="3" t="s">
        <v>36</v>
      </c>
      <c r="B1" s="4" t="s">
        <v>0</v>
      </c>
      <c r="C1" s="4" t="s">
        <v>1</v>
      </c>
      <c r="D1" s="4" t="s">
        <v>2</v>
      </c>
      <c r="E1" s="3" t="s">
        <v>3</v>
      </c>
      <c r="F1" s="3" t="s">
        <v>4</v>
      </c>
      <c r="G1" s="3" t="s">
        <v>5</v>
      </c>
      <c r="H1" s="3" t="s">
        <v>37</v>
      </c>
      <c r="I1" s="3" t="s">
        <v>29</v>
      </c>
      <c r="J1" s="3" t="s">
        <v>25</v>
      </c>
      <c r="K1" s="3" t="s">
        <v>26</v>
      </c>
    </row>
    <row r="2" spans="1:11" x14ac:dyDescent="0.3">
      <c r="A2" s="7" t="s">
        <v>19</v>
      </c>
      <c r="B2" s="6" t="s">
        <v>6</v>
      </c>
      <c r="C2" s="6" t="s">
        <v>7</v>
      </c>
      <c r="D2" s="6" t="s">
        <v>8</v>
      </c>
      <c r="E2" s="7" t="s">
        <v>9</v>
      </c>
      <c r="F2" s="2">
        <v>0.32362669311567538</v>
      </c>
      <c r="G2" s="2">
        <f t="shared" ref="G2:G33" si="0">F2*(24.45/131.39)</f>
        <v>6.0222792044130176E-2</v>
      </c>
      <c r="H2" s="18">
        <f>0.973/G2</f>
        <v>16.156673694022739</v>
      </c>
      <c r="I2" s="19">
        <f>0.0037/G2</f>
        <v>6.1438533060518136E-2</v>
      </c>
      <c r="J2" s="18">
        <f>3/G2</f>
        <v>49.815026805825511</v>
      </c>
      <c r="K2" s="18">
        <f>23/G2</f>
        <v>381.91520551132891</v>
      </c>
    </row>
    <row r="3" spans="1:11" x14ac:dyDescent="0.3">
      <c r="A3" s="7" t="s">
        <v>19</v>
      </c>
      <c r="B3" s="6" t="s">
        <v>6</v>
      </c>
      <c r="C3" s="6" t="s">
        <v>7</v>
      </c>
      <c r="D3" s="6" t="s">
        <v>8</v>
      </c>
      <c r="E3" s="7" t="s">
        <v>10</v>
      </c>
      <c r="F3" s="2">
        <v>6.5046915530036289E-2</v>
      </c>
      <c r="G3" s="2">
        <f t="shared" si="0"/>
        <v>1.210439976184936E-2</v>
      </c>
      <c r="H3" s="18">
        <f t="shared" ref="H3:H55" si="1">0.973/G3</f>
        <v>80.383994179265358</v>
      </c>
      <c r="I3" s="19">
        <f t="shared" ref="I3:I55" si="2">0.0037/G3</f>
        <v>0.3056739758101561</v>
      </c>
      <c r="J3" s="18">
        <f t="shared" ref="J3:J55" si="3">3/G3</f>
        <v>247.84376417039681</v>
      </c>
      <c r="K3" s="18">
        <f t="shared" ref="K3:K55" si="4">23/G3</f>
        <v>1900.1355253063755</v>
      </c>
    </row>
    <row r="4" spans="1:11" x14ac:dyDescent="0.3">
      <c r="A4" s="7" t="s">
        <v>19</v>
      </c>
      <c r="B4" s="6" t="s">
        <v>6</v>
      </c>
      <c r="C4" s="6" t="s">
        <v>7</v>
      </c>
      <c r="D4" s="7" t="s">
        <v>11</v>
      </c>
      <c r="E4" s="7" t="s">
        <v>9</v>
      </c>
      <c r="F4" s="2">
        <v>4.0453336639459412</v>
      </c>
      <c r="G4" s="2">
        <f t="shared" si="0"/>
        <v>0.75278490055162695</v>
      </c>
      <c r="H4" s="18">
        <f t="shared" si="1"/>
        <v>1.2925338955218197</v>
      </c>
      <c r="I4" s="19">
        <f t="shared" si="2"/>
        <v>4.9150826448414522E-3</v>
      </c>
      <c r="J4" s="18">
        <f t="shared" si="3"/>
        <v>3.9852021444660424</v>
      </c>
      <c r="K4" s="18">
        <f t="shared" si="4"/>
        <v>30.553216440906322</v>
      </c>
    </row>
    <row r="5" spans="1:11" x14ac:dyDescent="0.3">
      <c r="A5" s="7" t="s">
        <v>19</v>
      </c>
      <c r="B5" s="6" t="s">
        <v>6</v>
      </c>
      <c r="C5" s="6" t="s">
        <v>7</v>
      </c>
      <c r="D5" s="7" t="s">
        <v>11</v>
      </c>
      <c r="E5" s="7" t="s">
        <v>10</v>
      </c>
      <c r="F5" s="2">
        <v>0.8130864441254535</v>
      </c>
      <c r="G5" s="2">
        <f t="shared" si="0"/>
        <v>0.15130499702311698</v>
      </c>
      <c r="H5" s="18">
        <f t="shared" si="1"/>
        <v>6.4307195343412298</v>
      </c>
      <c r="I5" s="19">
        <f t="shared" si="2"/>
        <v>2.445391806481249E-2</v>
      </c>
      <c r="J5" s="18">
        <f t="shared" si="3"/>
        <v>19.827501133631745</v>
      </c>
      <c r="K5" s="18">
        <f t="shared" si="4"/>
        <v>152.01084202451005</v>
      </c>
    </row>
    <row r="6" spans="1:11" x14ac:dyDescent="0.3">
      <c r="A6" s="7" t="s">
        <v>19</v>
      </c>
      <c r="B6" s="6" t="s">
        <v>6</v>
      </c>
      <c r="C6" s="6" t="s">
        <v>7</v>
      </c>
      <c r="D6" s="7" t="s">
        <v>6</v>
      </c>
      <c r="E6" s="7" t="s">
        <v>9</v>
      </c>
      <c r="F6" s="2">
        <v>60.608087916274535</v>
      </c>
      <c r="G6" s="2">
        <f t="shared" si="0"/>
        <v>11.278390665597934</v>
      </c>
      <c r="H6" s="18">
        <f t="shared" si="1"/>
        <v>8.6271173685081387E-2</v>
      </c>
      <c r="I6" s="19">
        <f t="shared" si="2"/>
        <v>3.2806098934717485E-4</v>
      </c>
      <c r="J6" s="18">
        <f t="shared" si="3"/>
        <v>0.26599539676797962</v>
      </c>
      <c r="K6" s="18">
        <f t="shared" si="4"/>
        <v>2.0392980418878435</v>
      </c>
    </row>
    <row r="7" spans="1:11" x14ac:dyDescent="0.3">
      <c r="A7" s="7" t="s">
        <v>19</v>
      </c>
      <c r="B7" s="6" t="s">
        <v>6</v>
      </c>
      <c r="C7" s="6" t="s">
        <v>7</v>
      </c>
      <c r="D7" s="7" t="s">
        <v>6</v>
      </c>
      <c r="E7" s="7" t="s">
        <v>10</v>
      </c>
      <c r="F7" s="2">
        <v>12.181841791764018</v>
      </c>
      <c r="G7" s="2">
        <f t="shared" si="0"/>
        <v>2.2668850887330105</v>
      </c>
      <c r="H7" s="18">
        <f t="shared" si="1"/>
        <v>0.42922334477210816</v>
      </c>
      <c r="I7" s="19">
        <f t="shared" si="2"/>
        <v>1.6321956584345327E-3</v>
      </c>
      <c r="J7" s="18">
        <f t="shared" si="3"/>
        <v>1.3234018852171885</v>
      </c>
      <c r="K7" s="18">
        <f t="shared" si="4"/>
        <v>10.146081119998446</v>
      </c>
    </row>
    <row r="8" spans="1:11" x14ac:dyDescent="0.3">
      <c r="A8" s="7" t="s">
        <v>19</v>
      </c>
      <c r="B8" s="6" t="s">
        <v>6</v>
      </c>
      <c r="C8" s="6" t="s">
        <v>12</v>
      </c>
      <c r="D8" s="6" t="s">
        <v>8</v>
      </c>
      <c r="E8" s="7" t="s">
        <v>9</v>
      </c>
      <c r="F8" s="2">
        <v>0.70119116841729667</v>
      </c>
      <c r="G8" s="2">
        <f t="shared" si="0"/>
        <v>0.13048271609561538</v>
      </c>
      <c r="H8" s="18">
        <f t="shared" si="1"/>
        <v>7.4569263203181881</v>
      </c>
      <c r="I8" s="19">
        <f t="shared" si="2"/>
        <v>2.8356246027931447E-2</v>
      </c>
      <c r="J8" s="18">
        <f t="shared" si="3"/>
        <v>22.991550833457929</v>
      </c>
      <c r="K8" s="18">
        <f t="shared" si="4"/>
        <v>176.26855638984412</v>
      </c>
    </row>
    <row r="9" spans="1:11" x14ac:dyDescent="0.3">
      <c r="A9" s="7" t="s">
        <v>19</v>
      </c>
      <c r="B9" s="6" t="s">
        <v>6</v>
      </c>
      <c r="C9" s="6" t="s">
        <v>12</v>
      </c>
      <c r="D9" s="6" t="s">
        <v>8</v>
      </c>
      <c r="E9" s="7" t="s">
        <v>10</v>
      </c>
      <c r="F9" s="2">
        <v>0.14093498364841195</v>
      </c>
      <c r="G9" s="2">
        <f t="shared" si="0"/>
        <v>2.6226199484006944E-2</v>
      </c>
      <c r="H9" s="18">
        <f t="shared" si="1"/>
        <v>37.100305005814782</v>
      </c>
      <c r="I9" s="19">
        <f t="shared" si="2"/>
        <v>0.14108029652776435</v>
      </c>
      <c r="J9" s="18">
        <f t="shared" si="3"/>
        <v>114.38942961710623</v>
      </c>
      <c r="K9" s="18">
        <f t="shared" si="4"/>
        <v>876.98562706448104</v>
      </c>
    </row>
    <row r="10" spans="1:11" x14ac:dyDescent="0.3">
      <c r="A10" s="7" t="s">
        <v>19</v>
      </c>
      <c r="B10" s="6" t="s">
        <v>6</v>
      </c>
      <c r="C10" s="6" t="s">
        <v>12</v>
      </c>
      <c r="D10" s="7" t="s">
        <v>11</v>
      </c>
      <c r="E10" s="7" t="s">
        <v>9</v>
      </c>
      <c r="F10" s="2">
        <v>8.7648896052162062</v>
      </c>
      <c r="G10" s="2">
        <f t="shared" si="0"/>
        <v>1.6310339511951919</v>
      </c>
      <c r="H10" s="18">
        <f t="shared" si="1"/>
        <v>0.59655410562545519</v>
      </c>
      <c r="I10" s="19">
        <f t="shared" si="2"/>
        <v>2.2684996822345161E-3</v>
      </c>
      <c r="J10" s="18">
        <f t="shared" si="3"/>
        <v>1.8393240666766346</v>
      </c>
      <c r="K10" s="18">
        <f t="shared" si="4"/>
        <v>14.101484511187532</v>
      </c>
    </row>
    <row r="11" spans="1:11" x14ac:dyDescent="0.3">
      <c r="A11" s="7" t="s">
        <v>19</v>
      </c>
      <c r="B11" s="6" t="s">
        <v>6</v>
      </c>
      <c r="C11" s="6" t="s">
        <v>12</v>
      </c>
      <c r="D11" s="7" t="s">
        <v>11</v>
      </c>
      <c r="E11" s="7" t="s">
        <v>10</v>
      </c>
      <c r="F11" s="2">
        <v>1.7616872956051493</v>
      </c>
      <c r="G11" s="2">
        <f t="shared" si="0"/>
        <v>0.32782749355008678</v>
      </c>
      <c r="H11" s="18">
        <f t="shared" si="1"/>
        <v>2.968024400465183</v>
      </c>
      <c r="I11" s="19">
        <f t="shared" si="2"/>
        <v>1.1286423722221149E-2</v>
      </c>
      <c r="J11" s="18">
        <f t="shared" si="3"/>
        <v>9.1511543693684985</v>
      </c>
      <c r="K11" s="18">
        <f t="shared" si="4"/>
        <v>70.158850165158498</v>
      </c>
    </row>
    <row r="12" spans="1:11" x14ac:dyDescent="0.3">
      <c r="A12" s="7" t="s">
        <v>19</v>
      </c>
      <c r="B12" s="6" t="s">
        <v>6</v>
      </c>
      <c r="C12" s="6" t="s">
        <v>12</v>
      </c>
      <c r="D12" s="7" t="s">
        <v>6</v>
      </c>
      <c r="E12" s="7" t="s">
        <v>9</v>
      </c>
      <c r="F12" s="2">
        <v>131.31752381859482</v>
      </c>
      <c r="G12" s="2">
        <f t="shared" si="0"/>
        <v>24.436513108795523</v>
      </c>
      <c r="H12" s="18">
        <f t="shared" si="1"/>
        <v>3.981746477772987E-2</v>
      </c>
      <c r="I12" s="19">
        <f t="shared" si="2"/>
        <v>1.5141276431408071E-4</v>
      </c>
      <c r="J12" s="18">
        <f t="shared" si="3"/>
        <v>0.12276710620060598</v>
      </c>
      <c r="K12" s="18">
        <f t="shared" si="4"/>
        <v>0.94121448087131243</v>
      </c>
    </row>
    <row r="13" spans="1:11" x14ac:dyDescent="0.3">
      <c r="A13" s="7" t="s">
        <v>19</v>
      </c>
      <c r="B13" s="6" t="s">
        <v>6</v>
      </c>
      <c r="C13" s="6" t="s">
        <v>12</v>
      </c>
      <c r="D13" s="7" t="s">
        <v>6</v>
      </c>
      <c r="E13" s="7" t="s">
        <v>10</v>
      </c>
      <c r="F13" s="2">
        <v>26.393990548822035</v>
      </c>
      <c r="G13" s="2">
        <f t="shared" si="0"/>
        <v>4.9115843589215222</v>
      </c>
      <c r="H13" s="18">
        <f t="shared" si="1"/>
        <v>0.19810308220251149</v>
      </c>
      <c r="I13" s="19">
        <f t="shared" si="2"/>
        <v>7.5332107312363057E-4</v>
      </c>
      <c r="J13" s="18">
        <f t="shared" si="3"/>
        <v>0.61080087010024098</v>
      </c>
      <c r="K13" s="18">
        <f t="shared" si="4"/>
        <v>4.6828066707685139</v>
      </c>
    </row>
    <row r="14" spans="1:11" x14ac:dyDescent="0.3">
      <c r="A14" s="7" t="s">
        <v>19</v>
      </c>
      <c r="B14" s="6" t="s">
        <v>6</v>
      </c>
      <c r="C14" s="6" t="s">
        <v>13</v>
      </c>
      <c r="D14" s="6" t="s">
        <v>8</v>
      </c>
      <c r="E14" s="7" t="s">
        <v>9</v>
      </c>
      <c r="F14" s="2">
        <v>1.0787556437189179</v>
      </c>
      <c r="G14" s="2">
        <f t="shared" si="0"/>
        <v>0.20074264014710058</v>
      </c>
      <c r="H14" s="18">
        <f t="shared" si="1"/>
        <v>4.847002108206822</v>
      </c>
      <c r="I14" s="19">
        <f t="shared" si="2"/>
        <v>1.8431559918155441E-2</v>
      </c>
      <c r="J14" s="18">
        <f t="shared" si="3"/>
        <v>14.944508041747653</v>
      </c>
      <c r="K14" s="18">
        <f t="shared" si="4"/>
        <v>114.57456165339867</v>
      </c>
    </row>
    <row r="15" spans="1:11" x14ac:dyDescent="0.3">
      <c r="A15" s="7" t="s">
        <v>19</v>
      </c>
      <c r="B15" s="6" t="s">
        <v>6</v>
      </c>
      <c r="C15" s="6" t="s">
        <v>13</v>
      </c>
      <c r="D15" s="6" t="s">
        <v>8</v>
      </c>
      <c r="E15" s="7" t="s">
        <v>10</v>
      </c>
      <c r="F15" s="2">
        <v>0.21682305176678759</v>
      </c>
      <c r="G15" s="2">
        <f t="shared" si="0"/>
        <v>4.0347999206164525E-2</v>
      </c>
      <c r="H15" s="18">
        <f t="shared" si="1"/>
        <v>24.115198253779614</v>
      </c>
      <c r="I15" s="19">
        <f t="shared" si="2"/>
        <v>9.1702192743046834E-2</v>
      </c>
      <c r="J15" s="18">
        <f t="shared" si="3"/>
        <v>74.353129251119057</v>
      </c>
      <c r="K15" s="18">
        <f t="shared" si="4"/>
        <v>570.0406575919128</v>
      </c>
    </row>
    <row r="16" spans="1:11" x14ac:dyDescent="0.3">
      <c r="A16" s="7" t="s">
        <v>19</v>
      </c>
      <c r="B16" s="6" t="s">
        <v>6</v>
      </c>
      <c r="C16" s="6" t="s">
        <v>13</v>
      </c>
      <c r="D16" s="7" t="s">
        <v>11</v>
      </c>
      <c r="E16" s="7" t="s">
        <v>9</v>
      </c>
      <c r="F16" s="2">
        <v>13.484445546486473</v>
      </c>
      <c r="G16" s="2">
        <f t="shared" si="0"/>
        <v>2.5092830018387571</v>
      </c>
      <c r="H16" s="18">
        <f t="shared" si="1"/>
        <v>0.38776016865654578</v>
      </c>
      <c r="I16" s="19">
        <f t="shared" si="2"/>
        <v>1.4745247934524353E-3</v>
      </c>
      <c r="J16" s="18">
        <f t="shared" si="3"/>
        <v>1.1955606433398123</v>
      </c>
      <c r="K16" s="18">
        <f t="shared" si="4"/>
        <v>9.1659649322718941</v>
      </c>
    </row>
    <row r="17" spans="1:11" x14ac:dyDescent="0.3">
      <c r="A17" s="7" t="s">
        <v>19</v>
      </c>
      <c r="B17" s="6" t="s">
        <v>6</v>
      </c>
      <c r="C17" s="6" t="s">
        <v>13</v>
      </c>
      <c r="D17" s="7" t="s">
        <v>11</v>
      </c>
      <c r="E17" s="7" t="s">
        <v>10</v>
      </c>
      <c r="F17" s="2">
        <v>2.710288147084845</v>
      </c>
      <c r="G17" s="2">
        <f t="shared" si="0"/>
        <v>0.50434999007705661</v>
      </c>
      <c r="H17" s="18">
        <f t="shared" si="1"/>
        <v>1.9292158603023688</v>
      </c>
      <c r="I17" s="19">
        <f t="shared" si="2"/>
        <v>7.3361754194437466E-3</v>
      </c>
      <c r="J17" s="18">
        <f t="shared" si="3"/>
        <v>5.9482503400895244</v>
      </c>
      <c r="K17" s="18">
        <f t="shared" si="4"/>
        <v>45.603252607353014</v>
      </c>
    </row>
    <row r="18" spans="1:11" x14ac:dyDescent="0.3">
      <c r="A18" s="11" t="s">
        <v>15</v>
      </c>
      <c r="B18" s="10" t="s">
        <v>6</v>
      </c>
      <c r="C18" s="10" t="s">
        <v>13</v>
      </c>
      <c r="D18" s="11" t="s">
        <v>6</v>
      </c>
      <c r="E18" s="11" t="s">
        <v>9</v>
      </c>
      <c r="F18" s="12">
        <v>202.0269597209151</v>
      </c>
      <c r="G18" s="12">
        <f t="shared" si="0"/>
        <v>37.594635551993107</v>
      </c>
      <c r="H18" s="20">
        <f t="shared" si="1"/>
        <v>2.5881352105524419E-2</v>
      </c>
      <c r="I18" s="21">
        <f t="shared" si="2"/>
        <v>9.8418296804152468E-5</v>
      </c>
      <c r="J18" s="20">
        <f t="shared" si="3"/>
        <v>7.9798619030393897E-2</v>
      </c>
      <c r="K18" s="20">
        <f t="shared" si="4"/>
        <v>0.61178941256635322</v>
      </c>
    </row>
    <row r="19" spans="1:11" x14ac:dyDescent="0.3">
      <c r="A19" s="11" t="s">
        <v>15</v>
      </c>
      <c r="B19" s="10" t="s">
        <v>6</v>
      </c>
      <c r="C19" s="10" t="s">
        <v>13</v>
      </c>
      <c r="D19" s="11" t="s">
        <v>6</v>
      </c>
      <c r="E19" s="11" t="s">
        <v>10</v>
      </c>
      <c r="F19" s="12">
        <v>40.606139305880056</v>
      </c>
      <c r="G19" s="12">
        <f t="shared" si="0"/>
        <v>7.5562836291100348</v>
      </c>
      <c r="H19" s="20">
        <f t="shared" si="1"/>
        <v>0.12876700343163244</v>
      </c>
      <c r="I19" s="21">
        <f t="shared" si="2"/>
        <v>4.8965869753035977E-4</v>
      </c>
      <c r="J19" s="20">
        <f t="shared" si="3"/>
        <v>0.39702056556515658</v>
      </c>
      <c r="K19" s="20">
        <f t="shared" si="4"/>
        <v>3.0438243359995338</v>
      </c>
    </row>
    <row r="20" spans="1:11" x14ac:dyDescent="0.3">
      <c r="A20" s="7" t="s">
        <v>19</v>
      </c>
      <c r="B20" s="7" t="s">
        <v>11</v>
      </c>
      <c r="C20" s="6" t="s">
        <v>7</v>
      </c>
      <c r="D20" s="6" t="s">
        <v>8</v>
      </c>
      <c r="E20" s="7" t="s">
        <v>9</v>
      </c>
      <c r="F20" s="2">
        <v>0.31435689430470315</v>
      </c>
      <c r="G20" s="2">
        <f t="shared" si="0"/>
        <v>5.8497800941852446E-2</v>
      </c>
      <c r="H20" s="18">
        <f t="shared" si="1"/>
        <v>16.633103883121596</v>
      </c>
      <c r="I20" s="19">
        <f t="shared" si="2"/>
        <v>6.3250240871068758E-2</v>
      </c>
      <c r="J20" s="18">
        <f t="shared" si="3"/>
        <v>51.28397908465034</v>
      </c>
      <c r="K20" s="18">
        <f t="shared" si="4"/>
        <v>393.17717298231929</v>
      </c>
    </row>
    <row r="21" spans="1:11" x14ac:dyDescent="0.3">
      <c r="A21" s="7" t="s">
        <v>19</v>
      </c>
      <c r="B21" s="7" t="s">
        <v>11</v>
      </c>
      <c r="C21" s="6" t="s">
        <v>7</v>
      </c>
      <c r="D21" s="6" t="s">
        <v>8</v>
      </c>
      <c r="E21" s="7" t="s">
        <v>10</v>
      </c>
      <c r="F21" s="2">
        <v>5.8534935782819535E-2</v>
      </c>
      <c r="G21" s="2">
        <f t="shared" si="0"/>
        <v>1.0892603545855375E-2</v>
      </c>
      <c r="H21" s="18">
        <f t="shared" si="1"/>
        <v>89.326669781369716</v>
      </c>
      <c r="I21" s="19">
        <f t="shared" si="2"/>
        <v>0.33968003925084067</v>
      </c>
      <c r="J21" s="18">
        <f t="shared" si="3"/>
        <v>275.41624804122216</v>
      </c>
      <c r="K21" s="18">
        <f t="shared" si="4"/>
        <v>2111.5245683160365</v>
      </c>
    </row>
    <row r="22" spans="1:11" x14ac:dyDescent="0.3">
      <c r="A22" s="7" t="s">
        <v>19</v>
      </c>
      <c r="B22" s="7" t="s">
        <v>11</v>
      </c>
      <c r="C22" s="6" t="s">
        <v>7</v>
      </c>
      <c r="D22" s="7" t="s">
        <v>11</v>
      </c>
      <c r="E22" s="7" t="s">
        <v>9</v>
      </c>
      <c r="F22" s="2">
        <v>3.929461178808789</v>
      </c>
      <c r="G22" s="2">
        <f t="shared" si="0"/>
        <v>0.73122251177315545</v>
      </c>
      <c r="H22" s="18">
        <f t="shared" si="1"/>
        <v>1.3306483106497278</v>
      </c>
      <c r="I22" s="19">
        <f t="shared" si="2"/>
        <v>5.060019269685502E-3</v>
      </c>
      <c r="J22" s="18">
        <f t="shared" si="3"/>
        <v>4.1027183267720284</v>
      </c>
      <c r="K22" s="18">
        <f t="shared" si="4"/>
        <v>31.45417383858555</v>
      </c>
    </row>
    <row r="23" spans="1:11" x14ac:dyDescent="0.3">
      <c r="A23" s="7" t="s">
        <v>19</v>
      </c>
      <c r="B23" s="7" t="s">
        <v>11</v>
      </c>
      <c r="C23" s="6" t="s">
        <v>7</v>
      </c>
      <c r="D23" s="7" t="s">
        <v>11</v>
      </c>
      <c r="E23" s="7" t="s">
        <v>10</v>
      </c>
      <c r="F23" s="2">
        <v>0.73168669728524405</v>
      </c>
      <c r="G23" s="2">
        <f t="shared" si="0"/>
        <v>0.13615754432319216</v>
      </c>
      <c r="H23" s="18">
        <f t="shared" si="1"/>
        <v>7.1461335825095791</v>
      </c>
      <c r="I23" s="19">
        <f t="shared" si="2"/>
        <v>2.717440314006726E-2</v>
      </c>
      <c r="J23" s="18">
        <f t="shared" si="3"/>
        <v>22.033299843297776</v>
      </c>
      <c r="K23" s="18">
        <f t="shared" si="4"/>
        <v>168.92196546528297</v>
      </c>
    </row>
    <row r="24" spans="1:11" x14ac:dyDescent="0.3">
      <c r="A24" s="7" t="s">
        <v>19</v>
      </c>
      <c r="B24" s="7" t="s">
        <v>11</v>
      </c>
      <c r="C24" s="6" t="s">
        <v>7</v>
      </c>
      <c r="D24" s="7" t="s">
        <v>6</v>
      </c>
      <c r="E24" s="7" t="s">
        <v>9</v>
      </c>
      <c r="F24" s="2">
        <v>58.872060594508575</v>
      </c>
      <c r="G24" s="2">
        <f t="shared" si="0"/>
        <v>10.955338165276922</v>
      </c>
      <c r="H24" s="18">
        <f t="shared" si="1"/>
        <v>8.8815149776383467E-2</v>
      </c>
      <c r="I24" s="19">
        <f t="shared" si="2"/>
        <v>3.3773489637473677E-4</v>
      </c>
      <c r="J24" s="18">
        <f t="shared" si="3"/>
        <v>0.27383910516870547</v>
      </c>
      <c r="K24" s="18">
        <f t="shared" si="4"/>
        <v>2.0994331396267421</v>
      </c>
    </row>
    <row r="25" spans="1:11" x14ac:dyDescent="0.3">
      <c r="A25" s="7" t="s">
        <v>19</v>
      </c>
      <c r="B25" s="7" t="s">
        <v>11</v>
      </c>
      <c r="C25" s="6" t="s">
        <v>7</v>
      </c>
      <c r="D25" s="7" t="s">
        <v>6</v>
      </c>
      <c r="E25" s="7" t="s">
        <v>10</v>
      </c>
      <c r="F25" s="2">
        <v>10.962292695771369</v>
      </c>
      <c r="G25" s="2">
        <f t="shared" si="0"/>
        <v>2.039942586282137</v>
      </c>
      <c r="H25" s="18">
        <f t="shared" si="1"/>
        <v>0.47697420826599085</v>
      </c>
      <c r="I25" s="19">
        <f t="shared" si="2"/>
        <v>1.813776537085474E-3</v>
      </c>
      <c r="J25" s="18">
        <f t="shared" si="3"/>
        <v>1.4706296246638977</v>
      </c>
      <c r="K25" s="18">
        <f t="shared" si="4"/>
        <v>11.274827122423217</v>
      </c>
    </row>
    <row r="26" spans="1:11" x14ac:dyDescent="0.3">
      <c r="A26" s="7" t="s">
        <v>19</v>
      </c>
      <c r="B26" s="7" t="s">
        <v>11</v>
      </c>
      <c r="C26" s="6" t="s">
        <v>12</v>
      </c>
      <c r="D26" s="6" t="s">
        <v>8</v>
      </c>
      <c r="E26" s="7" t="s">
        <v>9</v>
      </c>
      <c r="F26" s="2">
        <v>0.68110660432685688</v>
      </c>
      <c r="G26" s="2">
        <f t="shared" si="0"/>
        <v>0.12674523537401364</v>
      </c>
      <c r="H26" s="18">
        <f t="shared" si="1"/>
        <v>7.6768171768253506</v>
      </c>
      <c r="I26" s="19">
        <f t="shared" si="2"/>
        <v>2.9192418863570196E-2</v>
      </c>
      <c r="J26" s="18">
        <f t="shared" si="3"/>
        <v>23.669528808300157</v>
      </c>
      <c r="K26" s="18">
        <f t="shared" si="4"/>
        <v>181.4663875303012</v>
      </c>
    </row>
    <row r="27" spans="1:11" x14ac:dyDescent="0.3">
      <c r="A27" s="7" t="s">
        <v>19</v>
      </c>
      <c r="B27" s="7" t="s">
        <v>11</v>
      </c>
      <c r="C27" s="6" t="s">
        <v>12</v>
      </c>
      <c r="D27" s="6" t="s">
        <v>8</v>
      </c>
      <c r="E27" s="7" t="s">
        <v>10</v>
      </c>
      <c r="F27" s="2">
        <v>0.12682569419610901</v>
      </c>
      <c r="G27" s="2">
        <f t="shared" si="0"/>
        <v>2.3600641016019983E-2</v>
      </c>
      <c r="H27" s="18">
        <f t="shared" si="1"/>
        <v>41.227693745247556</v>
      </c>
      <c r="I27" s="19">
        <f t="shared" si="2"/>
        <v>0.15677540273115723</v>
      </c>
      <c r="J27" s="18">
        <f t="shared" si="3"/>
        <v>127.11519140364098</v>
      </c>
      <c r="K27" s="18">
        <f t="shared" si="4"/>
        <v>974.54980076124752</v>
      </c>
    </row>
    <row r="28" spans="1:11" x14ac:dyDescent="0.3">
      <c r="A28" s="11" t="s">
        <v>16</v>
      </c>
      <c r="B28" s="11" t="s">
        <v>11</v>
      </c>
      <c r="C28" s="10" t="s">
        <v>12</v>
      </c>
      <c r="D28" s="11" t="s">
        <v>11</v>
      </c>
      <c r="E28" s="11" t="s">
        <v>9</v>
      </c>
      <c r="F28" s="12">
        <v>8.5138325540857096</v>
      </c>
      <c r="G28" s="12">
        <f t="shared" si="0"/>
        <v>1.5843154421751702</v>
      </c>
      <c r="H28" s="20">
        <f t="shared" si="1"/>
        <v>0.61414537414602821</v>
      </c>
      <c r="I28" s="21">
        <f t="shared" si="2"/>
        <v>2.335393509085616E-3</v>
      </c>
      <c r="J28" s="20">
        <f t="shared" si="3"/>
        <v>1.8935623046640129</v>
      </c>
      <c r="K28" s="20">
        <f t="shared" si="4"/>
        <v>14.517311002424099</v>
      </c>
    </row>
    <row r="29" spans="1:11" x14ac:dyDescent="0.3">
      <c r="A29" s="11" t="s">
        <v>16</v>
      </c>
      <c r="B29" s="11" t="s">
        <v>11</v>
      </c>
      <c r="C29" s="10" t="s">
        <v>12</v>
      </c>
      <c r="D29" s="11" t="s">
        <v>11</v>
      </c>
      <c r="E29" s="11" t="s">
        <v>10</v>
      </c>
      <c r="F29" s="12">
        <v>1.5853211774513623</v>
      </c>
      <c r="G29" s="12">
        <f t="shared" si="0"/>
        <v>0.29500801270024973</v>
      </c>
      <c r="H29" s="20">
        <f t="shared" si="1"/>
        <v>3.298215499619805</v>
      </c>
      <c r="I29" s="21">
        <f t="shared" si="2"/>
        <v>1.254203221849258E-2</v>
      </c>
      <c r="J29" s="20">
        <f t="shared" si="3"/>
        <v>10.16921531229128</v>
      </c>
      <c r="K29" s="20">
        <f t="shared" si="4"/>
        <v>77.963984060899818</v>
      </c>
    </row>
    <row r="30" spans="1:11" x14ac:dyDescent="0.3">
      <c r="A30" s="7" t="s">
        <v>19</v>
      </c>
      <c r="B30" s="7" t="s">
        <v>11</v>
      </c>
      <c r="C30" s="6" t="s">
        <v>12</v>
      </c>
      <c r="D30" s="7" t="s">
        <v>6</v>
      </c>
      <c r="E30" s="7" t="s">
        <v>9</v>
      </c>
      <c r="F30" s="2">
        <v>127.55613128810191</v>
      </c>
      <c r="G30" s="2">
        <f t="shared" si="0"/>
        <v>23.736566024766663</v>
      </c>
      <c r="H30" s="18">
        <f t="shared" si="1"/>
        <v>4.0991607589100067E-2</v>
      </c>
      <c r="I30" s="19">
        <f t="shared" si="2"/>
        <v>1.5587764448064776E-4</v>
      </c>
      <c r="J30" s="18">
        <f t="shared" si="3"/>
        <v>0.1263872793086333</v>
      </c>
      <c r="K30" s="18">
        <f t="shared" si="4"/>
        <v>0.96896914136618872</v>
      </c>
    </row>
    <row r="31" spans="1:11" x14ac:dyDescent="0.3">
      <c r="A31" s="7" t="s">
        <v>19</v>
      </c>
      <c r="B31" s="7" t="s">
        <v>11</v>
      </c>
      <c r="C31" s="6" t="s">
        <v>12</v>
      </c>
      <c r="D31" s="7" t="s">
        <v>6</v>
      </c>
      <c r="E31" s="7" t="s">
        <v>10</v>
      </c>
      <c r="F31" s="2">
        <v>23.751634174171301</v>
      </c>
      <c r="G31" s="2">
        <f t="shared" si="0"/>
        <v>4.4198756036112972</v>
      </c>
      <c r="H31" s="18">
        <f t="shared" si="1"/>
        <v>0.22014194227661113</v>
      </c>
      <c r="I31" s="19">
        <f t="shared" si="2"/>
        <v>8.371276325009879E-4</v>
      </c>
      <c r="J31" s="18">
        <f t="shared" si="3"/>
        <v>0.6787521344602605</v>
      </c>
      <c r="K31" s="18">
        <f t="shared" si="4"/>
        <v>5.2037663641953298</v>
      </c>
    </row>
    <row r="32" spans="1:11" x14ac:dyDescent="0.3">
      <c r="A32" s="7" t="s">
        <v>19</v>
      </c>
      <c r="B32" s="7" t="s">
        <v>11</v>
      </c>
      <c r="C32" s="6" t="s">
        <v>13</v>
      </c>
      <c r="D32" s="6" t="s">
        <v>8</v>
      </c>
      <c r="E32" s="7" t="s">
        <v>9</v>
      </c>
      <c r="F32" s="2">
        <v>1.0478563143490105</v>
      </c>
      <c r="G32" s="2">
        <f t="shared" si="0"/>
        <v>0.19499266980617483</v>
      </c>
      <c r="H32" s="18">
        <f t="shared" si="1"/>
        <v>4.9899311649364781</v>
      </c>
      <c r="I32" s="19">
        <f t="shared" si="2"/>
        <v>1.8975072261320627E-2</v>
      </c>
      <c r="J32" s="18">
        <f t="shared" si="3"/>
        <v>15.385193725395103</v>
      </c>
      <c r="K32" s="18">
        <f t="shared" si="4"/>
        <v>117.95315189469578</v>
      </c>
    </row>
    <row r="33" spans="1:11" x14ac:dyDescent="0.3">
      <c r="A33" s="7" t="s">
        <v>19</v>
      </c>
      <c r="B33" s="7" t="s">
        <v>11</v>
      </c>
      <c r="C33" s="6" t="s">
        <v>13</v>
      </c>
      <c r="D33" s="6" t="s">
        <v>8</v>
      </c>
      <c r="E33" s="7" t="s">
        <v>10</v>
      </c>
      <c r="F33" s="2">
        <v>0.19511645260939844</v>
      </c>
      <c r="G33" s="2">
        <f t="shared" si="0"/>
        <v>3.6308678486184583E-2</v>
      </c>
      <c r="H33" s="18">
        <f t="shared" si="1"/>
        <v>26.798000934410915</v>
      </c>
      <c r="I33" s="19">
        <f t="shared" si="2"/>
        <v>0.10190401177525221</v>
      </c>
      <c r="J33" s="18">
        <f t="shared" si="3"/>
        <v>82.624874412366651</v>
      </c>
      <c r="K33" s="18">
        <f t="shared" si="4"/>
        <v>633.45737049481102</v>
      </c>
    </row>
    <row r="34" spans="1:11" x14ac:dyDescent="0.3">
      <c r="A34" s="7" t="s">
        <v>19</v>
      </c>
      <c r="B34" s="7" t="s">
        <v>11</v>
      </c>
      <c r="C34" s="6" t="s">
        <v>13</v>
      </c>
      <c r="D34" s="7" t="s">
        <v>11</v>
      </c>
      <c r="E34" s="7" t="s">
        <v>9</v>
      </c>
      <c r="F34" s="2">
        <v>13.098203929362631</v>
      </c>
      <c r="G34" s="2">
        <f t="shared" ref="G34:G55" si="5">F34*(24.45/131.39)</f>
        <v>2.4374083725771851</v>
      </c>
      <c r="H34" s="18">
        <f t="shared" si="1"/>
        <v>0.39919449319491829</v>
      </c>
      <c r="I34" s="19">
        <f t="shared" si="2"/>
        <v>1.5180057809056503E-3</v>
      </c>
      <c r="J34" s="18">
        <f t="shared" si="3"/>
        <v>1.2308154980316084</v>
      </c>
      <c r="K34" s="18">
        <f t="shared" si="4"/>
        <v>9.4362521515756637</v>
      </c>
    </row>
    <row r="35" spans="1:11" x14ac:dyDescent="0.3">
      <c r="A35" s="7" t="s">
        <v>19</v>
      </c>
      <c r="B35" s="7" t="s">
        <v>11</v>
      </c>
      <c r="C35" s="6" t="s">
        <v>13</v>
      </c>
      <c r="D35" s="7" t="s">
        <v>11</v>
      </c>
      <c r="E35" s="7" t="s">
        <v>10</v>
      </c>
      <c r="F35" s="2">
        <v>2.4389556576174805</v>
      </c>
      <c r="G35" s="2">
        <f t="shared" si="5"/>
        <v>0.45385848107730725</v>
      </c>
      <c r="H35" s="18">
        <f t="shared" si="1"/>
        <v>2.1438400747528736</v>
      </c>
      <c r="I35" s="19">
        <f t="shared" si="2"/>
        <v>8.1523209420201765E-3</v>
      </c>
      <c r="J35" s="18">
        <f t="shared" si="3"/>
        <v>6.6099899529893325</v>
      </c>
      <c r="K35" s="18">
        <f t="shared" si="4"/>
        <v>50.676589639584883</v>
      </c>
    </row>
    <row r="36" spans="1:11" x14ac:dyDescent="0.3">
      <c r="A36" s="7" t="s">
        <v>19</v>
      </c>
      <c r="B36" s="7" t="s">
        <v>11</v>
      </c>
      <c r="C36" s="6" t="s">
        <v>13</v>
      </c>
      <c r="D36" s="7" t="s">
        <v>6</v>
      </c>
      <c r="E36" s="7" t="s">
        <v>9</v>
      </c>
      <c r="F36" s="2">
        <v>196.24020198169524</v>
      </c>
      <c r="G36" s="2">
        <f t="shared" si="5"/>
        <v>36.517793884256406</v>
      </c>
      <c r="H36" s="18">
        <f t="shared" si="1"/>
        <v>2.6644544932915043E-2</v>
      </c>
      <c r="I36" s="19">
        <f t="shared" si="2"/>
        <v>1.0132046891242103E-4</v>
      </c>
      <c r="J36" s="18">
        <f t="shared" si="3"/>
        <v>8.2151731550611645E-2</v>
      </c>
      <c r="K36" s="18">
        <f t="shared" si="4"/>
        <v>0.62982994188802266</v>
      </c>
    </row>
    <row r="37" spans="1:11" x14ac:dyDescent="0.3">
      <c r="A37" s="7" t="s">
        <v>19</v>
      </c>
      <c r="B37" s="7" t="s">
        <v>11</v>
      </c>
      <c r="C37" s="6" t="s">
        <v>13</v>
      </c>
      <c r="D37" s="7" t="s">
        <v>6</v>
      </c>
      <c r="E37" s="7" t="s">
        <v>10</v>
      </c>
      <c r="F37" s="2">
        <v>36.540975652571227</v>
      </c>
      <c r="G37" s="2">
        <f t="shared" si="5"/>
        <v>6.7998086209404569</v>
      </c>
      <c r="H37" s="18">
        <f t="shared" si="1"/>
        <v>0.14309226247979726</v>
      </c>
      <c r="I37" s="19">
        <f t="shared" si="2"/>
        <v>5.441329611256422E-4</v>
      </c>
      <c r="J37" s="18">
        <f t="shared" si="3"/>
        <v>0.44118888739916934</v>
      </c>
      <c r="K37" s="18">
        <f t="shared" si="4"/>
        <v>3.3824481367269645</v>
      </c>
    </row>
    <row r="38" spans="1:11" x14ac:dyDescent="0.3">
      <c r="A38" s="11" t="s">
        <v>17</v>
      </c>
      <c r="B38" s="11" t="s">
        <v>8</v>
      </c>
      <c r="C38" s="10" t="s">
        <v>7</v>
      </c>
      <c r="D38" s="10" t="s">
        <v>8</v>
      </c>
      <c r="E38" s="11" t="s">
        <v>9</v>
      </c>
      <c r="F38" s="12">
        <v>0.29828878175838047</v>
      </c>
      <c r="G38" s="12">
        <f t="shared" si="5"/>
        <v>5.5507730527379583E-2</v>
      </c>
      <c r="H38" s="20">
        <f t="shared" si="1"/>
        <v>17.529089925952942</v>
      </c>
      <c r="I38" s="21">
        <f t="shared" si="2"/>
        <v>6.6657382041136568E-2</v>
      </c>
      <c r="J38" s="20">
        <f t="shared" si="3"/>
        <v>54.046525979299922</v>
      </c>
      <c r="K38" s="20">
        <f t="shared" si="4"/>
        <v>414.35669917463275</v>
      </c>
    </row>
    <row r="39" spans="1:11" x14ac:dyDescent="0.3">
      <c r="A39" s="11" t="s">
        <v>17</v>
      </c>
      <c r="B39" s="11" t="s">
        <v>8</v>
      </c>
      <c r="C39" s="10" t="s">
        <v>7</v>
      </c>
      <c r="D39" s="10" t="s">
        <v>8</v>
      </c>
      <c r="E39" s="11" t="s">
        <v>10</v>
      </c>
      <c r="F39" s="12">
        <v>5.8207626119873915E-2</v>
      </c>
      <c r="G39" s="12">
        <f t="shared" si="5"/>
        <v>1.0831695400189644E-2</v>
      </c>
      <c r="H39" s="20">
        <f t="shared" si="1"/>
        <v>89.82896620070801</v>
      </c>
      <c r="I39" s="21">
        <f t="shared" si="2"/>
        <v>0.34159010785469646</v>
      </c>
      <c r="J39" s="20">
        <f t="shared" si="3"/>
        <v>276.96495231461876</v>
      </c>
      <c r="K39" s="20">
        <f t="shared" si="4"/>
        <v>2123.3979677454104</v>
      </c>
    </row>
    <row r="40" spans="1:11" x14ac:dyDescent="0.3">
      <c r="A40" s="7" t="s">
        <v>19</v>
      </c>
      <c r="B40" s="7" t="s">
        <v>8</v>
      </c>
      <c r="C40" s="6" t="s">
        <v>7</v>
      </c>
      <c r="D40" s="7" t="s">
        <v>11</v>
      </c>
      <c r="E40" s="7" t="s">
        <v>9</v>
      </c>
      <c r="F40" s="2">
        <v>3.7286097719797557</v>
      </c>
      <c r="G40" s="2">
        <f t="shared" si="5"/>
        <v>0.69384663159224469</v>
      </c>
      <c r="H40" s="18">
        <f t="shared" si="1"/>
        <v>1.4023271940762354</v>
      </c>
      <c r="I40" s="19">
        <f t="shared" si="2"/>
        <v>5.3325905632909268E-3</v>
      </c>
      <c r="J40" s="18">
        <f t="shared" si="3"/>
        <v>4.3237220783439945</v>
      </c>
      <c r="K40" s="18">
        <f t="shared" si="4"/>
        <v>33.148535933970621</v>
      </c>
    </row>
    <row r="41" spans="1:11" x14ac:dyDescent="0.3">
      <c r="A41" s="7" t="s">
        <v>19</v>
      </c>
      <c r="B41" s="7" t="s">
        <v>8</v>
      </c>
      <c r="C41" s="6" t="s">
        <v>7</v>
      </c>
      <c r="D41" s="7" t="s">
        <v>11</v>
      </c>
      <c r="E41" s="7" t="s">
        <v>10</v>
      </c>
      <c r="F41" s="2">
        <v>0.72759532649842396</v>
      </c>
      <c r="G41" s="2">
        <f t="shared" si="5"/>
        <v>0.13539619250237056</v>
      </c>
      <c r="H41" s="18">
        <f t="shared" si="1"/>
        <v>7.1863172960566404</v>
      </c>
      <c r="I41" s="19">
        <f t="shared" si="2"/>
        <v>2.7327208628375715E-2</v>
      </c>
      <c r="J41" s="18">
        <f t="shared" si="3"/>
        <v>22.157196185169497</v>
      </c>
      <c r="K41" s="18">
        <f t="shared" si="4"/>
        <v>169.87183741963281</v>
      </c>
    </row>
    <row r="42" spans="1:11" x14ac:dyDescent="0.3">
      <c r="A42" s="7" t="s">
        <v>19</v>
      </c>
      <c r="B42" s="7" t="s">
        <v>8</v>
      </c>
      <c r="C42" s="6" t="s">
        <v>7</v>
      </c>
      <c r="D42" s="7" t="s">
        <v>6</v>
      </c>
      <c r="E42" s="7" t="s">
        <v>9</v>
      </c>
      <c r="F42" s="2">
        <v>55.862860183750037</v>
      </c>
      <c r="G42" s="2">
        <f t="shared" si="5"/>
        <v>10.395364422655366</v>
      </c>
      <c r="H42" s="18">
        <f t="shared" si="1"/>
        <v>9.3599412241813382E-2</v>
      </c>
      <c r="I42" s="19">
        <f t="shared" si="2"/>
        <v>3.5592787800072922E-4</v>
      </c>
      <c r="J42" s="18">
        <f t="shared" si="3"/>
        <v>0.28859017135194259</v>
      </c>
      <c r="K42" s="18">
        <f t="shared" si="4"/>
        <v>2.21252464703156</v>
      </c>
    </row>
    <row r="43" spans="1:11" x14ac:dyDescent="0.3">
      <c r="A43" s="7" t="s">
        <v>19</v>
      </c>
      <c r="B43" s="7" t="s">
        <v>8</v>
      </c>
      <c r="C43" s="6" t="s">
        <v>7</v>
      </c>
      <c r="D43" s="7" t="s">
        <v>6</v>
      </c>
      <c r="E43" s="7" t="s">
        <v>10</v>
      </c>
      <c r="F43" s="2">
        <v>10.900994869449722</v>
      </c>
      <c r="G43" s="2">
        <f t="shared" si="5"/>
        <v>2.0285358441132941</v>
      </c>
      <c r="H43" s="18">
        <f t="shared" si="1"/>
        <v>0.47965630127936637</v>
      </c>
      <c r="I43" s="19">
        <f t="shared" si="2"/>
        <v>1.8239756574857716E-3</v>
      </c>
      <c r="J43" s="18">
        <f t="shared" si="3"/>
        <v>1.4788991817452202</v>
      </c>
      <c r="K43" s="18">
        <f t="shared" si="4"/>
        <v>11.338227060046687</v>
      </c>
    </row>
    <row r="44" spans="1:11" x14ac:dyDescent="0.3">
      <c r="A44" s="7" t="s">
        <v>19</v>
      </c>
      <c r="B44" s="7" t="s">
        <v>8</v>
      </c>
      <c r="C44" s="6" t="s">
        <v>12</v>
      </c>
      <c r="D44" s="6" t="s">
        <v>8</v>
      </c>
      <c r="E44" s="7" t="s">
        <v>9</v>
      </c>
      <c r="F44" s="2">
        <v>0.64629236047649108</v>
      </c>
      <c r="G44" s="2">
        <f t="shared" si="5"/>
        <v>0.1202667494759891</v>
      </c>
      <c r="H44" s="18">
        <f t="shared" si="1"/>
        <v>8.0903491965936656</v>
      </c>
      <c r="I44" s="19">
        <f t="shared" si="2"/>
        <v>3.0764945557447649E-2</v>
      </c>
      <c r="J44" s="18">
        <f t="shared" si="3"/>
        <v>24.944550451984579</v>
      </c>
      <c r="K44" s="18">
        <f t="shared" si="4"/>
        <v>191.24155346521511</v>
      </c>
    </row>
    <row r="45" spans="1:11" x14ac:dyDescent="0.3">
      <c r="A45" s="7" t="s">
        <v>19</v>
      </c>
      <c r="B45" s="7" t="s">
        <v>8</v>
      </c>
      <c r="C45" s="6" t="s">
        <v>12</v>
      </c>
      <c r="D45" s="6" t="s">
        <v>8</v>
      </c>
      <c r="E45" s="7" t="s">
        <v>10</v>
      </c>
      <c r="F45" s="2">
        <v>0.12611652325972683</v>
      </c>
      <c r="G45" s="2">
        <f t="shared" si="5"/>
        <v>2.3468673367077565E-2</v>
      </c>
      <c r="H45" s="18">
        <f t="shared" si="1"/>
        <v>41.459522861865231</v>
      </c>
      <c r="I45" s="19">
        <f t="shared" si="2"/>
        <v>0.15765697285601374</v>
      </c>
      <c r="J45" s="18">
        <f t="shared" si="3"/>
        <v>127.82997799136248</v>
      </c>
      <c r="K45" s="18">
        <f t="shared" si="4"/>
        <v>980.0298312671124</v>
      </c>
    </row>
    <row r="46" spans="1:11" x14ac:dyDescent="0.3">
      <c r="A46" s="7" t="s">
        <v>19</v>
      </c>
      <c r="B46" s="7" t="s">
        <v>8</v>
      </c>
      <c r="C46" s="6" t="s">
        <v>12</v>
      </c>
      <c r="D46" s="7" t="s">
        <v>11</v>
      </c>
      <c r="E46" s="7" t="s">
        <v>9</v>
      </c>
      <c r="F46" s="2">
        <v>8.0786545059561377</v>
      </c>
      <c r="G46" s="2">
        <f t="shared" si="5"/>
        <v>1.5033343684498637</v>
      </c>
      <c r="H46" s="18">
        <f t="shared" si="1"/>
        <v>0.64722793572749326</v>
      </c>
      <c r="I46" s="19">
        <f t="shared" si="2"/>
        <v>2.4611956445958118E-3</v>
      </c>
      <c r="J46" s="18">
        <f t="shared" si="3"/>
        <v>1.9955640361587663</v>
      </c>
      <c r="K46" s="18">
        <f t="shared" si="4"/>
        <v>15.29932427721721</v>
      </c>
    </row>
    <row r="47" spans="1:11" x14ac:dyDescent="0.3">
      <c r="A47" s="7" t="s">
        <v>19</v>
      </c>
      <c r="B47" s="7" t="s">
        <v>8</v>
      </c>
      <c r="C47" s="6" t="s">
        <v>12</v>
      </c>
      <c r="D47" s="7" t="s">
        <v>11</v>
      </c>
      <c r="E47" s="7" t="s">
        <v>10</v>
      </c>
      <c r="F47" s="2">
        <v>1.5764565407465851</v>
      </c>
      <c r="G47" s="2">
        <f t="shared" si="5"/>
        <v>0.29335841708846955</v>
      </c>
      <c r="H47" s="18">
        <f t="shared" si="1"/>
        <v>3.3167618289492187</v>
      </c>
      <c r="I47" s="19">
        <f t="shared" si="2"/>
        <v>1.26125578284811E-2</v>
      </c>
      <c r="J47" s="18">
        <f t="shared" si="3"/>
        <v>10.226398239308999</v>
      </c>
      <c r="K47" s="18">
        <f t="shared" si="4"/>
        <v>78.402386501368994</v>
      </c>
    </row>
    <row r="48" spans="1:11" x14ac:dyDescent="0.3">
      <c r="A48" s="7" t="s">
        <v>19</v>
      </c>
      <c r="B48" s="7" t="s">
        <v>8</v>
      </c>
      <c r="C48" s="6" t="s">
        <v>12</v>
      </c>
      <c r="D48" s="7" t="s">
        <v>6</v>
      </c>
      <c r="E48" s="7" t="s">
        <v>9</v>
      </c>
      <c r="F48" s="2">
        <v>121.03619706479174</v>
      </c>
      <c r="G48" s="2">
        <f t="shared" si="5"/>
        <v>22.523289582419956</v>
      </c>
      <c r="H48" s="18">
        <f t="shared" si="1"/>
        <v>4.3199728726990801E-2</v>
      </c>
      <c r="I48" s="19">
        <f t="shared" si="2"/>
        <v>1.6427440523110584E-4</v>
      </c>
      <c r="J48" s="18">
        <f t="shared" si="3"/>
        <v>0.1331954637008966</v>
      </c>
      <c r="K48" s="18">
        <f t="shared" si="4"/>
        <v>1.0211652217068741</v>
      </c>
    </row>
    <row r="49" spans="1:11" x14ac:dyDescent="0.3">
      <c r="A49" s="7" t="s">
        <v>19</v>
      </c>
      <c r="B49" s="7" t="s">
        <v>8</v>
      </c>
      <c r="C49" s="6" t="s">
        <v>12</v>
      </c>
      <c r="D49" s="7" t="s">
        <v>6</v>
      </c>
      <c r="E49" s="7" t="s">
        <v>10</v>
      </c>
      <c r="F49" s="2">
        <v>23.618822217141062</v>
      </c>
      <c r="G49" s="2">
        <f t="shared" si="5"/>
        <v>4.395160995578804</v>
      </c>
      <c r="H49" s="18">
        <f t="shared" si="1"/>
        <v>0.22137983135970754</v>
      </c>
      <c r="I49" s="19">
        <f t="shared" si="2"/>
        <v>8.4183491883958685E-4</v>
      </c>
      <c r="J49" s="18">
        <f t="shared" si="3"/>
        <v>0.6825688531131785</v>
      </c>
      <c r="K49" s="18">
        <f t="shared" si="4"/>
        <v>5.2330278738677016</v>
      </c>
    </row>
    <row r="50" spans="1:11" x14ac:dyDescent="0.3">
      <c r="A50" s="7" t="s">
        <v>19</v>
      </c>
      <c r="B50" s="7" t="s">
        <v>8</v>
      </c>
      <c r="C50" s="6" t="s">
        <v>13</v>
      </c>
      <c r="D50" s="6" t="s">
        <v>8</v>
      </c>
      <c r="E50" s="7" t="s">
        <v>9</v>
      </c>
      <c r="F50" s="2">
        <v>0.99429593919460157</v>
      </c>
      <c r="G50" s="2">
        <f t="shared" si="5"/>
        <v>0.18502576842459861</v>
      </c>
      <c r="H50" s="18">
        <f t="shared" si="1"/>
        <v>5.2587269777858818</v>
      </c>
      <c r="I50" s="19">
        <f t="shared" si="2"/>
        <v>1.9997214612340972E-2</v>
      </c>
      <c r="J50" s="18">
        <f t="shared" si="3"/>
        <v>16.213957793789977</v>
      </c>
      <c r="K50" s="18">
        <f t="shared" si="4"/>
        <v>124.30700975238982</v>
      </c>
    </row>
    <row r="51" spans="1:11" x14ac:dyDescent="0.3">
      <c r="A51" s="7" t="s">
        <v>19</v>
      </c>
      <c r="B51" s="7" t="s">
        <v>8</v>
      </c>
      <c r="C51" s="6" t="s">
        <v>13</v>
      </c>
      <c r="D51" s="6" t="s">
        <v>8</v>
      </c>
      <c r="E51" s="7" t="s">
        <v>10</v>
      </c>
      <c r="F51" s="2">
        <v>0.19402542039957971</v>
      </c>
      <c r="G51" s="2">
        <f t="shared" si="5"/>
        <v>3.6105651333965476E-2</v>
      </c>
      <c r="H51" s="18">
        <f t="shared" si="1"/>
        <v>26.948689860212408</v>
      </c>
      <c r="I51" s="19">
        <f t="shared" si="2"/>
        <v>0.10247703235640895</v>
      </c>
      <c r="J51" s="18">
        <f t="shared" si="3"/>
        <v>83.08948569438563</v>
      </c>
      <c r="K51" s="18">
        <f t="shared" si="4"/>
        <v>637.01939032362316</v>
      </c>
    </row>
    <row r="52" spans="1:11" x14ac:dyDescent="0.3">
      <c r="A52" s="7" t="s">
        <v>19</v>
      </c>
      <c r="B52" s="7" t="s">
        <v>8</v>
      </c>
      <c r="C52" s="6" t="s">
        <v>13</v>
      </c>
      <c r="D52" s="7" t="s">
        <v>11</v>
      </c>
      <c r="E52" s="7" t="s">
        <v>9</v>
      </c>
      <c r="F52" s="2">
        <v>12.42869923993252</v>
      </c>
      <c r="G52" s="2">
        <f t="shared" si="5"/>
        <v>2.3128221053074824</v>
      </c>
      <c r="H52" s="18">
        <f t="shared" si="1"/>
        <v>0.4206981582228706</v>
      </c>
      <c r="I52" s="19">
        <f t="shared" si="2"/>
        <v>1.5997771689872779E-3</v>
      </c>
      <c r="J52" s="18">
        <f t="shared" si="3"/>
        <v>1.2971166235031983</v>
      </c>
      <c r="K52" s="18">
        <f t="shared" si="4"/>
        <v>9.9445607801911873</v>
      </c>
    </row>
    <row r="53" spans="1:11" x14ac:dyDescent="0.3">
      <c r="A53" s="7" t="s">
        <v>19</v>
      </c>
      <c r="B53" s="7" t="s">
        <v>8</v>
      </c>
      <c r="C53" s="6" t="s">
        <v>13</v>
      </c>
      <c r="D53" s="7" t="s">
        <v>11</v>
      </c>
      <c r="E53" s="7" t="s">
        <v>10</v>
      </c>
      <c r="F53" s="2">
        <v>2.4253177549947464</v>
      </c>
      <c r="G53" s="2">
        <f t="shared" si="5"/>
        <v>0.45132064167456848</v>
      </c>
      <c r="H53" s="18">
        <f t="shared" si="1"/>
        <v>2.1558951888169924</v>
      </c>
      <c r="I53" s="19">
        <f t="shared" si="2"/>
        <v>8.1981625885127161E-3</v>
      </c>
      <c r="J53" s="18">
        <f t="shared" si="3"/>
        <v>6.6471588555508507</v>
      </c>
      <c r="K53" s="18">
        <f t="shared" si="4"/>
        <v>50.961551225889849</v>
      </c>
    </row>
    <row r="54" spans="1:11" x14ac:dyDescent="0.3">
      <c r="A54" s="7" t="s">
        <v>19</v>
      </c>
      <c r="B54" s="7" t="s">
        <v>8</v>
      </c>
      <c r="C54" s="6" t="s">
        <v>13</v>
      </c>
      <c r="D54" s="7" t="s">
        <v>6</v>
      </c>
      <c r="E54" s="7" t="s">
        <v>9</v>
      </c>
      <c r="F54" s="2">
        <v>186.20953394583344</v>
      </c>
      <c r="G54" s="2">
        <f t="shared" si="5"/>
        <v>34.65121474218455</v>
      </c>
      <c r="H54" s="18">
        <f t="shared" si="1"/>
        <v>2.8079823672544017E-2</v>
      </c>
      <c r="I54" s="19">
        <f t="shared" si="2"/>
        <v>1.0677836340021878E-4</v>
      </c>
      <c r="J54" s="18">
        <f t="shared" si="3"/>
        <v>8.6577051405582792E-2</v>
      </c>
      <c r="K54" s="18">
        <f t="shared" si="4"/>
        <v>0.6637573941094681</v>
      </c>
    </row>
    <row r="55" spans="1:11" x14ac:dyDescent="0.3">
      <c r="A55" s="7" t="s">
        <v>19</v>
      </c>
      <c r="B55" s="7" t="s">
        <v>8</v>
      </c>
      <c r="C55" s="6" t="s">
        <v>13</v>
      </c>
      <c r="D55" s="7" t="s">
        <v>6</v>
      </c>
      <c r="E55" s="7" t="s">
        <v>10</v>
      </c>
      <c r="F55" s="2">
        <v>36.336649564832406</v>
      </c>
      <c r="G55" s="2">
        <f t="shared" si="5"/>
        <v>6.7617861470443144</v>
      </c>
      <c r="H55" s="18">
        <f t="shared" si="1"/>
        <v>0.1438968903838099</v>
      </c>
      <c r="I55" s="19">
        <f t="shared" si="2"/>
        <v>5.4719269724573137E-4</v>
      </c>
      <c r="J55" s="18">
        <f t="shared" si="3"/>
        <v>0.443669754523566</v>
      </c>
      <c r="K55" s="18">
        <f t="shared" si="4"/>
        <v>3.4014681180140061</v>
      </c>
    </row>
  </sheetData>
  <sheetProtection algorithmName="SHA-512" hashValue="SWkJuT7zJttijRrkZbgAoSGmdnp+RKtgt8+YHxBpJyMkOchqNh4sf47voR3Nz+meS6HL9SKsmEf4m7BVFDBz6A==" saltValue="6u1/rf7PVQpU0OujijWBDg==" spinCount="100000" sheet="1" formatCells="0" formatColumns="0" formatRows="0"/>
  <conditionalFormatting sqref="K2">
    <cfRule type="cellIs" dxfId="175" priority="8" operator="lessThan">
      <formula>10</formula>
    </cfRule>
  </conditionalFormatting>
  <conditionalFormatting sqref="J2">
    <cfRule type="cellIs" dxfId="174" priority="7" operator="lessThan">
      <formula>100</formula>
    </cfRule>
  </conditionalFormatting>
  <conditionalFormatting sqref="K3:K55">
    <cfRule type="cellIs" dxfId="173" priority="5" operator="lessThan">
      <formula>10</formula>
    </cfRule>
  </conditionalFormatting>
  <conditionalFormatting sqref="J3:J55">
    <cfRule type="cellIs" dxfId="172" priority="4" operator="lessThan">
      <formula>100</formula>
    </cfRule>
  </conditionalFormatting>
  <conditionalFormatting sqref="H2:H55">
    <cfRule type="cellIs" dxfId="171" priority="3" operator="lessThan">
      <formula>10</formula>
    </cfRule>
  </conditionalFormatting>
  <conditionalFormatting sqref="I2">
    <cfRule type="cellIs" dxfId="170" priority="2" operator="lessThan">
      <formula>10</formula>
    </cfRule>
  </conditionalFormatting>
  <conditionalFormatting sqref="I3:I55">
    <cfRule type="cellIs" dxfId="169" priority="1" operator="lessThan">
      <formula>10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
  <sheetViews>
    <sheetView workbookViewId="0">
      <selection activeCell="F1" sqref="F1"/>
    </sheetView>
  </sheetViews>
  <sheetFormatPr defaultRowHeight="14.5" x14ac:dyDescent="0.35"/>
  <cols>
    <col min="1" max="1" width="20.1796875" bestFit="1" customWidth="1"/>
    <col min="2" max="2" width="14.7265625" bestFit="1" customWidth="1"/>
    <col min="3" max="3" width="11.1796875" bestFit="1" customWidth="1"/>
    <col min="4" max="4" width="14.7265625" bestFit="1" customWidth="1"/>
    <col min="5" max="5" width="9.81640625" bestFit="1" customWidth="1"/>
    <col min="8" max="8" width="17.1796875" customWidth="1"/>
    <col min="9" max="9" width="20.1796875" customWidth="1"/>
    <col min="10" max="10" width="19" customWidth="1"/>
    <col min="11" max="11" width="18"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1.0186125511061055</v>
      </c>
      <c r="G2" s="2">
        <f t="shared" ref="G2:G19" si="0">F2*(24.45/131.39)</f>
        <v>0.18955077916541807</v>
      </c>
      <c r="H2" s="18">
        <f>0.973/G2</f>
        <v>5.1331891342471225</v>
      </c>
      <c r="I2" s="19">
        <f>0.0037/G2</f>
        <v>1.9519835351196665E-2</v>
      </c>
      <c r="J2" s="18">
        <f>3/G2</f>
        <v>15.826893527997296</v>
      </c>
      <c r="K2" s="18">
        <f>23/G2</f>
        <v>121.33951704797927</v>
      </c>
    </row>
    <row r="3" spans="1:11" x14ac:dyDescent="0.35">
      <c r="A3" s="7" t="s">
        <v>19</v>
      </c>
      <c r="B3" s="5" t="s">
        <v>6</v>
      </c>
      <c r="C3" s="6" t="s">
        <v>14</v>
      </c>
      <c r="D3" s="6" t="s">
        <v>8</v>
      </c>
      <c r="E3" s="7" t="s">
        <v>10</v>
      </c>
      <c r="F3" s="2">
        <v>0.20483069571442772</v>
      </c>
      <c r="G3" s="2">
        <f t="shared" si="0"/>
        <v>3.8116374992143681E-2</v>
      </c>
      <c r="H3" s="18">
        <f t="shared" ref="H3:H19" si="1">0.973/G3</f>
        <v>25.527086460885876</v>
      </c>
      <c r="I3" s="19">
        <f t="shared" ref="I3:I19" si="2">0.0037/G3</f>
        <v>9.7071140704293679E-2</v>
      </c>
      <c r="J3" s="18">
        <f t="shared" ref="J3:J19" si="3">3/G3</f>
        <v>78.70633030077866</v>
      </c>
      <c r="K3" s="18">
        <f t="shared" ref="K3:K19" si="4">23/G3</f>
        <v>603.4151989726364</v>
      </c>
    </row>
    <row r="4" spans="1:11" x14ac:dyDescent="0.35">
      <c r="A4" s="7" t="s">
        <v>19</v>
      </c>
      <c r="B4" s="5" t="s">
        <v>6</v>
      </c>
      <c r="C4" s="6" t="s">
        <v>14</v>
      </c>
      <c r="D4" s="7" t="s">
        <v>11</v>
      </c>
      <c r="E4" s="7" t="s">
        <v>9</v>
      </c>
      <c r="F4" s="2">
        <v>12.94237123758346</v>
      </c>
      <c r="G4" s="2">
        <f t="shared" si="0"/>
        <v>2.4084098999841359</v>
      </c>
      <c r="H4" s="18">
        <f t="shared" si="1"/>
        <v>0.40400099667685685</v>
      </c>
      <c r="I4" s="19">
        <f t="shared" si="2"/>
        <v>1.5362833378256633E-3</v>
      </c>
      <c r="J4" s="18">
        <f t="shared" si="3"/>
        <v>1.2456351387775648</v>
      </c>
      <c r="K4" s="18">
        <f t="shared" si="4"/>
        <v>9.549869397294664</v>
      </c>
    </row>
    <row r="5" spans="1:11" x14ac:dyDescent="0.35">
      <c r="A5" s="7" t="s">
        <v>19</v>
      </c>
      <c r="B5" s="5" t="s">
        <v>6</v>
      </c>
      <c r="C5" s="6" t="s">
        <v>14</v>
      </c>
      <c r="D5" s="7" t="s">
        <v>11</v>
      </c>
      <c r="E5" s="7" t="s">
        <v>10</v>
      </c>
      <c r="F5" s="2">
        <v>2.6025547220186112</v>
      </c>
      <c r="G5" s="2">
        <f t="shared" si="0"/>
        <v>0.48430217637076678</v>
      </c>
      <c r="H5" s="18">
        <f t="shared" si="1"/>
        <v>2.0090762492363883</v>
      </c>
      <c r="I5" s="19">
        <f t="shared" si="2"/>
        <v>7.6398582961712614E-3</v>
      </c>
      <c r="J5" s="18">
        <f t="shared" si="3"/>
        <v>6.19447969959832</v>
      </c>
      <c r="K5" s="18">
        <f t="shared" si="4"/>
        <v>47.491011030253787</v>
      </c>
    </row>
    <row r="6" spans="1:11" x14ac:dyDescent="0.35">
      <c r="A6" s="11" t="s">
        <v>15</v>
      </c>
      <c r="B6" s="9" t="s">
        <v>6</v>
      </c>
      <c r="C6" s="10" t="s">
        <v>14</v>
      </c>
      <c r="D6" s="11" t="s">
        <v>6</v>
      </c>
      <c r="E6" s="11" t="s">
        <v>9</v>
      </c>
      <c r="F6" s="12">
        <v>194.01573179303352</v>
      </c>
      <c r="G6" s="12">
        <f t="shared" si="0"/>
        <v>36.103848408095516</v>
      </c>
      <c r="H6" s="20">
        <f t="shared" si="1"/>
        <v>2.695003560290336E-2</v>
      </c>
      <c r="I6" s="21">
        <f t="shared" si="2"/>
        <v>1.0248214977465821E-4</v>
      </c>
      <c r="J6" s="20">
        <f t="shared" si="3"/>
        <v>8.3093634952425569E-2</v>
      </c>
      <c r="K6" s="20">
        <f t="shared" si="4"/>
        <v>0.63705120130192938</v>
      </c>
    </row>
    <row r="7" spans="1:11" x14ac:dyDescent="0.35">
      <c r="A7" s="11" t="s">
        <v>15</v>
      </c>
      <c r="B7" s="9" t="s">
        <v>6</v>
      </c>
      <c r="C7" s="10" t="s">
        <v>14</v>
      </c>
      <c r="D7" s="11" t="s">
        <v>6</v>
      </c>
      <c r="E7" s="11" t="s">
        <v>10</v>
      </c>
      <c r="F7" s="12">
        <v>39.014223101371591</v>
      </c>
      <c r="G7" s="12">
        <f t="shared" si="0"/>
        <v>7.2600483661506621</v>
      </c>
      <c r="H7" s="20">
        <f t="shared" si="1"/>
        <v>0.13402114571805432</v>
      </c>
      <c r="I7" s="21">
        <f t="shared" si="2"/>
        <v>5.0963847806454366E-4</v>
      </c>
      <c r="J7" s="20">
        <f t="shared" si="3"/>
        <v>0.41322038761990026</v>
      </c>
      <c r="K7" s="20">
        <f t="shared" si="4"/>
        <v>3.1680229717525683</v>
      </c>
    </row>
    <row r="8" spans="1:11" x14ac:dyDescent="0.35">
      <c r="A8" s="7" t="s">
        <v>19</v>
      </c>
      <c r="B8" s="5" t="s">
        <v>11</v>
      </c>
      <c r="C8" s="6" t="s">
        <v>14</v>
      </c>
      <c r="D8" s="6" t="s">
        <v>8</v>
      </c>
      <c r="E8" s="7" t="s">
        <v>9</v>
      </c>
      <c r="F8" s="2">
        <v>0.98729962709554075</v>
      </c>
      <c r="G8" s="2">
        <f t="shared" si="0"/>
        <v>0.18372384414708862</v>
      </c>
      <c r="H8" s="18">
        <f t="shared" si="1"/>
        <v>5.2959919520354681</v>
      </c>
      <c r="I8" s="19">
        <f t="shared" si="2"/>
        <v>2.0138921092015656E-2</v>
      </c>
      <c r="J8" s="18">
        <f t="shared" si="3"/>
        <v>16.328854939472155</v>
      </c>
      <c r="K8" s="18">
        <f t="shared" si="4"/>
        <v>125.18788786928651</v>
      </c>
    </row>
    <row r="9" spans="1:11" x14ac:dyDescent="0.35">
      <c r="A9" s="7" t="s">
        <v>19</v>
      </c>
      <c r="B9" s="5" t="s">
        <v>11</v>
      </c>
      <c r="C9" s="6" t="s">
        <v>14</v>
      </c>
      <c r="D9" s="6" t="s">
        <v>8</v>
      </c>
      <c r="E9" s="7" t="s">
        <v>10</v>
      </c>
      <c r="F9" s="2">
        <v>0.18432566336646899</v>
      </c>
      <c r="G9" s="2">
        <f t="shared" si="0"/>
        <v>3.430065050087653E-2</v>
      </c>
      <c r="H9" s="18">
        <f t="shared" si="1"/>
        <v>28.366808961105143</v>
      </c>
      <c r="I9" s="19">
        <f t="shared" si="2"/>
        <v>0.10786967436391473</v>
      </c>
      <c r="J9" s="18">
        <f t="shared" si="3"/>
        <v>87.461898132903841</v>
      </c>
      <c r="K9" s="18">
        <f t="shared" si="4"/>
        <v>670.54121901892938</v>
      </c>
    </row>
    <row r="10" spans="1:11" x14ac:dyDescent="0.35">
      <c r="A10" s="11" t="s">
        <v>16</v>
      </c>
      <c r="B10" s="9" t="s">
        <v>11</v>
      </c>
      <c r="C10" s="10" t="s">
        <v>14</v>
      </c>
      <c r="D10" s="11" t="s">
        <v>11</v>
      </c>
      <c r="E10" s="11" t="s">
        <v>9</v>
      </c>
      <c r="F10" s="12">
        <v>12.544512908978637</v>
      </c>
      <c r="G10" s="12">
        <f t="shared" si="0"/>
        <v>2.3343735491630087</v>
      </c>
      <c r="H10" s="20">
        <f t="shared" si="1"/>
        <v>0.41681418141019883</v>
      </c>
      <c r="I10" s="21">
        <f t="shared" si="2"/>
        <v>1.585007678538269E-3</v>
      </c>
      <c r="J10" s="20">
        <f t="shared" si="3"/>
        <v>1.2851413609769748</v>
      </c>
      <c r="K10" s="20">
        <f t="shared" si="4"/>
        <v>9.8527504341568068</v>
      </c>
    </row>
    <row r="11" spans="1:11" x14ac:dyDescent="0.35">
      <c r="A11" s="11" t="s">
        <v>16</v>
      </c>
      <c r="B11" s="9" t="s">
        <v>11</v>
      </c>
      <c r="C11" s="10" t="s">
        <v>14</v>
      </c>
      <c r="D11" s="11" t="s">
        <v>11</v>
      </c>
      <c r="E11" s="11" t="s">
        <v>10</v>
      </c>
      <c r="F11" s="12">
        <v>2.3420201933621945</v>
      </c>
      <c r="G11" s="12">
        <f t="shared" si="0"/>
        <v>0.43582002989349006</v>
      </c>
      <c r="H11" s="20">
        <f t="shared" si="1"/>
        <v>2.232572927494386</v>
      </c>
      <c r="I11" s="21">
        <f t="shared" si="2"/>
        <v>8.4897428897525475E-3</v>
      </c>
      <c r="J11" s="20">
        <f t="shared" si="3"/>
        <v>6.8835753160155795</v>
      </c>
      <c r="K11" s="20">
        <f t="shared" si="4"/>
        <v>52.774077422786107</v>
      </c>
    </row>
    <row r="12" spans="1:11" x14ac:dyDescent="0.35">
      <c r="A12" s="7" t="s">
        <v>19</v>
      </c>
      <c r="B12" s="5" t="s">
        <v>11</v>
      </c>
      <c r="C12" s="6" t="s">
        <v>14</v>
      </c>
      <c r="D12" s="7" t="s">
        <v>6</v>
      </c>
      <c r="E12" s="7" t="s">
        <v>9</v>
      </c>
      <c r="F12" s="2">
        <v>188.05154073737418</v>
      </c>
      <c r="G12" s="2">
        <f t="shared" si="0"/>
        <v>34.993988667545466</v>
      </c>
      <c r="H12" s="18">
        <f t="shared" si="1"/>
        <v>2.7804775535701966E-2</v>
      </c>
      <c r="I12" s="19">
        <f t="shared" si="2"/>
        <v>1.0573244551089134E-4</v>
      </c>
      <c r="J12" s="18">
        <f t="shared" si="3"/>
        <v>8.572900987369568E-2</v>
      </c>
      <c r="K12" s="18">
        <f t="shared" si="4"/>
        <v>0.65725574236500017</v>
      </c>
    </row>
    <row r="13" spans="1:11" x14ac:dyDescent="0.35">
      <c r="A13" s="7" t="s">
        <v>19</v>
      </c>
      <c r="B13" s="5" t="s">
        <v>11</v>
      </c>
      <c r="C13" s="6" t="s">
        <v>14</v>
      </c>
      <c r="D13" s="7" t="s">
        <v>6</v>
      </c>
      <c r="E13" s="7" t="s">
        <v>10</v>
      </c>
      <c r="F13" s="2">
        <v>35.108617528272156</v>
      </c>
      <c r="G13" s="2">
        <f t="shared" si="0"/>
        <v>6.5332650777551891</v>
      </c>
      <c r="H13" s="18">
        <f t="shared" si="1"/>
        <v>0.14893012734366504</v>
      </c>
      <c r="I13" s="19">
        <f t="shared" si="2"/>
        <v>5.66332447247236E-4</v>
      </c>
      <c r="J13" s="18">
        <f t="shared" si="3"/>
        <v>0.45918847074100216</v>
      </c>
      <c r="K13" s="18">
        <f t="shared" si="4"/>
        <v>3.5204449423476833</v>
      </c>
    </row>
    <row r="14" spans="1:11" x14ac:dyDescent="0.35">
      <c r="A14" s="11" t="s">
        <v>17</v>
      </c>
      <c r="B14" s="9" t="s">
        <v>8</v>
      </c>
      <c r="C14" s="10" t="s">
        <v>14</v>
      </c>
      <c r="D14" s="10" t="s">
        <v>8</v>
      </c>
      <c r="E14" s="11" t="s">
        <v>9</v>
      </c>
      <c r="F14" s="12">
        <v>0.93374018692097738</v>
      </c>
      <c r="G14" s="12">
        <f t="shared" si="0"/>
        <v>0.17375711675331379</v>
      </c>
      <c r="H14" s="20">
        <f t="shared" si="1"/>
        <v>5.5997706348994392</v>
      </c>
      <c r="I14" s="21">
        <f t="shared" si="2"/>
        <v>2.1294091828497355E-2</v>
      </c>
      <c r="J14" s="20">
        <f t="shared" si="3"/>
        <v>17.265479860943802</v>
      </c>
      <c r="K14" s="20">
        <f t="shared" si="4"/>
        <v>132.36867893390249</v>
      </c>
    </row>
    <row r="15" spans="1:11" x14ac:dyDescent="0.35">
      <c r="A15" s="11" t="s">
        <v>17</v>
      </c>
      <c r="B15" s="9" t="s">
        <v>8</v>
      </c>
      <c r="C15" s="10" t="s">
        <v>14</v>
      </c>
      <c r="D15" s="10" t="s">
        <v>8</v>
      </c>
      <c r="E15" s="11" t="s">
        <v>10</v>
      </c>
      <c r="F15" s="12">
        <v>0.1832949825971196</v>
      </c>
      <c r="G15" s="12">
        <f t="shared" si="0"/>
        <v>3.4108853980512784E-2</v>
      </c>
      <c r="H15" s="20">
        <f t="shared" si="1"/>
        <v>28.526317552501133</v>
      </c>
      <c r="I15" s="21">
        <f t="shared" si="2"/>
        <v>0.10847623324178232</v>
      </c>
      <c r="J15" s="20">
        <f t="shared" si="3"/>
        <v>87.953702628472158</v>
      </c>
      <c r="K15" s="20">
        <f t="shared" si="4"/>
        <v>674.31172015161985</v>
      </c>
    </row>
    <row r="16" spans="1:11" x14ac:dyDescent="0.35">
      <c r="A16" s="7" t="s">
        <v>19</v>
      </c>
      <c r="B16" s="5" t="s">
        <v>8</v>
      </c>
      <c r="C16" s="6" t="s">
        <v>14</v>
      </c>
      <c r="D16" s="7" t="s">
        <v>11</v>
      </c>
      <c r="E16" s="7" t="s">
        <v>9</v>
      </c>
      <c r="F16" s="2">
        <v>11.863992963231242</v>
      </c>
      <c r="G16" s="2">
        <f t="shared" si="0"/>
        <v>2.2077374834538692</v>
      </c>
      <c r="H16" s="18">
        <f t="shared" si="1"/>
        <v>0.44072268885782628</v>
      </c>
      <c r="I16" s="19">
        <f t="shared" si="2"/>
        <v>1.6759238939095143E-3</v>
      </c>
      <c r="J16" s="18">
        <f t="shared" si="3"/>
        <v>1.3588572112779844</v>
      </c>
      <c r="K16" s="18">
        <f t="shared" si="4"/>
        <v>10.417905286464547</v>
      </c>
    </row>
    <row r="17" spans="1:11" x14ac:dyDescent="0.35">
      <c r="A17" s="7" t="s">
        <v>19</v>
      </c>
      <c r="B17" s="5" t="s">
        <v>8</v>
      </c>
      <c r="C17" s="6" t="s">
        <v>14</v>
      </c>
      <c r="D17" s="7" t="s">
        <v>11</v>
      </c>
      <c r="E17" s="7" t="s">
        <v>10</v>
      </c>
      <c r="F17" s="2">
        <v>2.3289244847634021</v>
      </c>
      <c r="G17" s="2">
        <f t="shared" si="0"/>
        <v>0.43338308587004482</v>
      </c>
      <c r="H17" s="18">
        <f t="shared" si="1"/>
        <v>2.2451268444098114</v>
      </c>
      <c r="I17" s="19">
        <f t="shared" si="2"/>
        <v>8.5374813199550897E-3</v>
      </c>
      <c r="J17" s="18">
        <f t="shared" si="3"/>
        <v>6.9222821513149375</v>
      </c>
      <c r="K17" s="18">
        <f t="shared" si="4"/>
        <v>53.070829826747854</v>
      </c>
    </row>
    <row r="18" spans="1:11" x14ac:dyDescent="0.35">
      <c r="A18" s="7" t="s">
        <v>19</v>
      </c>
      <c r="B18" s="5" t="s">
        <v>8</v>
      </c>
      <c r="C18" s="6" t="s">
        <v>14</v>
      </c>
      <c r="D18" s="7" t="s">
        <v>6</v>
      </c>
      <c r="E18" s="7" t="s">
        <v>9</v>
      </c>
      <c r="F18" s="2">
        <v>177.85004266177205</v>
      </c>
      <c r="G18" s="2">
        <f t="shared" si="0"/>
        <v>33.095620238072357</v>
      </c>
      <c r="H18" s="18">
        <f t="shared" si="1"/>
        <v>2.9399660529119971E-2</v>
      </c>
      <c r="I18" s="19">
        <f t="shared" si="2"/>
        <v>1.117972702546186E-4</v>
      </c>
      <c r="J18" s="18">
        <f t="shared" si="3"/>
        <v>9.0646435341582648E-2</v>
      </c>
      <c r="K18" s="18">
        <f t="shared" si="4"/>
        <v>0.694956004285467</v>
      </c>
    </row>
    <row r="19" spans="1:11" x14ac:dyDescent="0.35">
      <c r="A19" s="7" t="s">
        <v>19</v>
      </c>
      <c r="B19" s="5" t="s">
        <v>8</v>
      </c>
      <c r="C19" s="6" t="s">
        <v>14</v>
      </c>
      <c r="D19" s="7" t="s">
        <v>6</v>
      </c>
      <c r="E19" s="7" t="s">
        <v>10</v>
      </c>
      <c r="F19" s="2">
        <v>34.912303155851369</v>
      </c>
      <c r="G19" s="2">
        <f t="shared" si="0"/>
        <v>6.4967334817000228</v>
      </c>
      <c r="H19" s="18">
        <f t="shared" si="1"/>
        <v>0.14976757207922153</v>
      </c>
      <c r="I19" s="19">
        <f t="shared" si="2"/>
        <v>5.6951697501862243E-4</v>
      </c>
      <c r="J19" s="18">
        <f t="shared" si="3"/>
        <v>0.46177052028536958</v>
      </c>
      <c r="K19" s="18">
        <f t="shared" si="4"/>
        <v>3.5402406555211665</v>
      </c>
    </row>
  </sheetData>
  <sheetProtection algorithmName="SHA-512" hashValue="MTkmhU+XXVVf28hAwEP2WiDZenfo+90xorzxC0m0NX1J/atk6GlyiEOOCUGyJBqP4Xb70qomr3mPq1aoGSwLKQ==" saltValue="R6YTwMB4k+HTHnNC7QNeEQ==" spinCount="100000" sheet="1" formatCells="0" formatColumns="0" formatRows="0"/>
  <conditionalFormatting sqref="K2">
    <cfRule type="cellIs" dxfId="168" priority="8" operator="lessThan">
      <formula>10</formula>
    </cfRule>
  </conditionalFormatting>
  <conditionalFormatting sqref="J2">
    <cfRule type="cellIs" dxfId="167" priority="7" operator="lessThan">
      <formula>100</formula>
    </cfRule>
  </conditionalFormatting>
  <conditionalFormatting sqref="K3:K19">
    <cfRule type="cellIs" dxfId="166" priority="5" operator="lessThan">
      <formula>10</formula>
    </cfRule>
  </conditionalFormatting>
  <conditionalFormatting sqref="J3:J19">
    <cfRule type="cellIs" dxfId="165" priority="4" operator="lessThan">
      <formula>100</formula>
    </cfRule>
  </conditionalFormatting>
  <conditionalFormatting sqref="H2:H19">
    <cfRule type="cellIs" dxfId="164" priority="3" operator="lessThan">
      <formula>10</formula>
    </cfRule>
  </conditionalFormatting>
  <conditionalFormatting sqref="I2">
    <cfRule type="cellIs" dxfId="163" priority="2" operator="lessThan">
      <formula>10</formula>
    </cfRule>
  </conditionalFormatting>
  <conditionalFormatting sqref="I3:I19">
    <cfRule type="cellIs" dxfId="162" priority="1" operator="lessThan">
      <formula>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workbookViewId="0">
      <selection activeCell="H1" sqref="H1"/>
    </sheetView>
  </sheetViews>
  <sheetFormatPr defaultRowHeight="14.5" x14ac:dyDescent="0.35"/>
  <cols>
    <col min="1" max="1" width="20.1796875" bestFit="1" customWidth="1"/>
    <col min="2" max="2" width="14.7265625" bestFit="1" customWidth="1"/>
    <col min="3" max="3" width="7.26953125" bestFit="1" customWidth="1"/>
    <col min="4" max="4" width="14.7265625" bestFit="1" customWidth="1"/>
    <col min="5" max="5" width="9.81640625" bestFit="1" customWidth="1"/>
    <col min="8" max="8" width="17.81640625" customWidth="1"/>
    <col min="9" max="9" width="20" customWidth="1"/>
    <col min="10" max="10" width="19.453125" customWidth="1"/>
    <col min="11" max="11" width="18.45312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7" t="s">
        <v>7</v>
      </c>
      <c r="D2" s="6" t="s">
        <v>8</v>
      </c>
      <c r="E2" s="7" t="s">
        <v>9</v>
      </c>
      <c r="F2" s="2">
        <v>31.704975262716616</v>
      </c>
      <c r="G2" s="2">
        <f t="shared" ref="G2:G37" si="0">F2*(24.45/131.39)</f>
        <v>5.8998907464298753</v>
      </c>
      <c r="H2" s="18">
        <f>0.973/G2</f>
        <v>0.16491830812100697</v>
      </c>
      <c r="I2" s="19">
        <f>0.0037/G2</f>
        <v>6.2713025698635748E-4</v>
      </c>
      <c r="J2" s="18">
        <f>3/G2</f>
        <v>0.50848399215110063</v>
      </c>
      <c r="K2" s="18">
        <f>23/G2</f>
        <v>3.8983772731584381</v>
      </c>
    </row>
    <row r="3" spans="1:11" x14ac:dyDescent="0.35">
      <c r="A3" s="7" t="s">
        <v>19</v>
      </c>
      <c r="B3" s="5" t="s">
        <v>6</v>
      </c>
      <c r="C3" s="7" t="s">
        <v>7</v>
      </c>
      <c r="D3" s="6" t="s">
        <v>8</v>
      </c>
      <c r="E3" s="7" t="s">
        <v>10</v>
      </c>
      <c r="F3" s="2">
        <v>9.2004085904417874</v>
      </c>
      <c r="G3" s="2">
        <f t="shared" si="0"/>
        <v>1.7120784689573159</v>
      </c>
      <c r="H3" s="18">
        <f t="shared" ref="H3:H37" si="1">0.973/G3</f>
        <v>0.56831507296074646</v>
      </c>
      <c r="I3" s="19">
        <f t="shared" ref="I3:I37" si="2">0.0037/G3</f>
        <v>2.1611158992340821E-3</v>
      </c>
      <c r="J3" s="18">
        <f t="shared" ref="J3:J37" si="3">3/G3</f>
        <v>1.7522561345141205</v>
      </c>
      <c r="K3" s="18">
        <f t="shared" ref="K3:K37" si="4">23/G3</f>
        <v>13.433963697941591</v>
      </c>
    </row>
    <row r="4" spans="1:11" x14ac:dyDescent="0.35">
      <c r="A4" s="7" t="s">
        <v>19</v>
      </c>
      <c r="B4" s="5" t="s">
        <v>6</v>
      </c>
      <c r="C4" s="7" t="s">
        <v>7</v>
      </c>
      <c r="D4" s="7" t="s">
        <v>11</v>
      </c>
      <c r="E4" s="7" t="s">
        <v>9</v>
      </c>
      <c r="F4" s="2">
        <v>126.38359405183824</v>
      </c>
      <c r="G4" s="2">
        <f t="shared" si="0"/>
        <v>23.518371828658537</v>
      </c>
      <c r="H4" s="18">
        <f t="shared" si="1"/>
        <v>4.1371911588468958E-2</v>
      </c>
      <c r="I4" s="19">
        <f t="shared" si="2"/>
        <v>1.5732381590681928E-4</v>
      </c>
      <c r="J4" s="18">
        <f t="shared" si="3"/>
        <v>0.12755985073525886</v>
      </c>
      <c r="K4" s="18">
        <f t="shared" si="4"/>
        <v>0.97795885563698459</v>
      </c>
    </row>
    <row r="5" spans="1:11" x14ac:dyDescent="0.35">
      <c r="A5" s="7" t="s">
        <v>19</v>
      </c>
      <c r="B5" s="5" t="s">
        <v>6</v>
      </c>
      <c r="C5" s="7" t="s">
        <v>7</v>
      </c>
      <c r="D5" s="7" t="s">
        <v>11</v>
      </c>
      <c r="E5" s="7" t="s">
        <v>10</v>
      </c>
      <c r="F5" s="2">
        <v>36.675023234375743</v>
      </c>
      <c r="G5" s="2">
        <f t="shared" si="0"/>
        <v>6.8247531629537024</v>
      </c>
      <c r="H5" s="18">
        <f t="shared" si="1"/>
        <v>0.14256925880948532</v>
      </c>
      <c r="I5" s="19">
        <f t="shared" si="2"/>
        <v>5.4214414963524738E-4</v>
      </c>
      <c r="J5" s="18">
        <f t="shared" si="3"/>
        <v>0.43957633754209247</v>
      </c>
      <c r="K5" s="18">
        <f t="shared" si="4"/>
        <v>3.3700852544893758</v>
      </c>
    </row>
    <row r="6" spans="1:11" x14ac:dyDescent="0.35">
      <c r="A6" s="7" t="s">
        <v>19</v>
      </c>
      <c r="B6" s="5" t="s">
        <v>6</v>
      </c>
      <c r="C6" s="7" t="s">
        <v>7</v>
      </c>
      <c r="D6" s="7" t="s">
        <v>6</v>
      </c>
      <c r="E6" s="7" t="s">
        <v>9</v>
      </c>
      <c r="F6" s="2">
        <v>522.93817761303387</v>
      </c>
      <c r="G6" s="2">
        <f t="shared" si="0"/>
        <v>97.312112357399187</v>
      </c>
      <c r="H6" s="18">
        <f t="shared" si="1"/>
        <v>9.9987553083469502E-3</v>
      </c>
      <c r="I6" s="19">
        <f t="shared" si="2"/>
        <v>3.8021988325676996E-5</v>
      </c>
      <c r="J6" s="18">
        <f t="shared" si="3"/>
        <v>3.0828639182981347E-2</v>
      </c>
      <c r="K6" s="18">
        <f t="shared" si="4"/>
        <v>0.236352900402857</v>
      </c>
    </row>
    <row r="7" spans="1:11" x14ac:dyDescent="0.35">
      <c r="A7" s="7" t="s">
        <v>19</v>
      </c>
      <c r="B7" s="5" t="s">
        <v>6</v>
      </c>
      <c r="C7" s="7" t="s">
        <v>7</v>
      </c>
      <c r="D7" s="7" t="s">
        <v>6</v>
      </c>
      <c r="E7" s="7" t="s">
        <v>10</v>
      </c>
      <c r="F7" s="2">
        <v>151.75047013011553</v>
      </c>
      <c r="G7" s="2">
        <f t="shared" si="0"/>
        <v>28.238823309851018</v>
      </c>
      <c r="H7" s="18">
        <f t="shared" si="1"/>
        <v>3.4456109920861053E-2</v>
      </c>
      <c r="I7" s="19">
        <f t="shared" si="2"/>
        <v>1.3102528952434317E-4</v>
      </c>
      <c r="J7" s="18">
        <f t="shared" si="3"/>
        <v>0.10623672123595392</v>
      </c>
      <c r="K7" s="18">
        <f t="shared" si="4"/>
        <v>0.81448152947564667</v>
      </c>
    </row>
    <row r="8" spans="1:11" x14ac:dyDescent="0.35">
      <c r="A8" s="7" t="s">
        <v>19</v>
      </c>
      <c r="B8" s="5" t="s">
        <v>6</v>
      </c>
      <c r="C8" s="7" t="s">
        <v>13</v>
      </c>
      <c r="D8" s="6" t="s">
        <v>8</v>
      </c>
      <c r="E8" s="7" t="s">
        <v>9</v>
      </c>
      <c r="F8" s="2">
        <v>52.841625437861026</v>
      </c>
      <c r="G8" s="2">
        <f t="shared" si="0"/>
        <v>9.8331512440497928</v>
      </c>
      <c r="H8" s="18">
        <f t="shared" si="1"/>
        <v>9.8950984872604175E-2</v>
      </c>
      <c r="I8" s="19">
        <f t="shared" si="2"/>
        <v>3.7627815419181445E-4</v>
      </c>
      <c r="J8" s="18">
        <f t="shared" si="3"/>
        <v>0.30509039529066034</v>
      </c>
      <c r="K8" s="18">
        <f t="shared" si="4"/>
        <v>2.3390263638950626</v>
      </c>
    </row>
    <row r="9" spans="1:11" x14ac:dyDescent="0.35">
      <c r="A9" s="7" t="s">
        <v>19</v>
      </c>
      <c r="B9" s="5" t="s">
        <v>6</v>
      </c>
      <c r="C9" s="7" t="s">
        <v>13</v>
      </c>
      <c r="D9" s="6" t="s">
        <v>8</v>
      </c>
      <c r="E9" s="7" t="s">
        <v>10</v>
      </c>
      <c r="F9" s="2">
        <v>15.33401431740298</v>
      </c>
      <c r="G9" s="2">
        <f t="shared" si="0"/>
        <v>2.85346411492886</v>
      </c>
      <c r="H9" s="18">
        <f t="shared" si="1"/>
        <v>0.34098904377644784</v>
      </c>
      <c r="I9" s="19">
        <f t="shared" si="2"/>
        <v>1.2966695395404491E-3</v>
      </c>
      <c r="J9" s="18">
        <f t="shared" si="3"/>
        <v>1.0513536807084722</v>
      </c>
      <c r="K9" s="18">
        <f t="shared" si="4"/>
        <v>8.0603782187649546</v>
      </c>
    </row>
    <row r="10" spans="1:11" x14ac:dyDescent="0.35">
      <c r="A10" s="7" t="s">
        <v>19</v>
      </c>
      <c r="B10" s="5" t="s">
        <v>6</v>
      </c>
      <c r="C10" s="7" t="s">
        <v>13</v>
      </c>
      <c r="D10" s="7" t="s">
        <v>11</v>
      </c>
      <c r="E10" s="7" t="s">
        <v>9</v>
      </c>
      <c r="F10" s="2">
        <v>210.6393234197304</v>
      </c>
      <c r="G10" s="2">
        <f t="shared" si="0"/>
        <v>39.197286381097562</v>
      </c>
      <c r="H10" s="18">
        <f t="shared" si="1"/>
        <v>2.4823146953081375E-2</v>
      </c>
      <c r="I10" s="19">
        <f t="shared" si="2"/>
        <v>9.4394289544091561E-5</v>
      </c>
      <c r="J10" s="18">
        <f t="shared" si="3"/>
        <v>7.6535910441155319E-2</v>
      </c>
      <c r="K10" s="18">
        <f t="shared" si="4"/>
        <v>0.5867753133821908</v>
      </c>
    </row>
    <row r="11" spans="1:11" x14ac:dyDescent="0.35">
      <c r="A11" s="7" t="s">
        <v>19</v>
      </c>
      <c r="B11" s="5" t="s">
        <v>6</v>
      </c>
      <c r="C11" s="7" t="s">
        <v>13</v>
      </c>
      <c r="D11" s="7" t="s">
        <v>11</v>
      </c>
      <c r="E11" s="7" t="s">
        <v>10</v>
      </c>
      <c r="F11" s="2">
        <v>61.125038723959577</v>
      </c>
      <c r="G11" s="2">
        <f t="shared" si="0"/>
        <v>11.374588604922838</v>
      </c>
      <c r="H11" s="18">
        <f t="shared" si="1"/>
        <v>8.5541555285691184E-2</v>
      </c>
      <c r="I11" s="19">
        <f t="shared" si="2"/>
        <v>3.2528648978114841E-4</v>
      </c>
      <c r="J11" s="18">
        <f t="shared" si="3"/>
        <v>0.26374580252525548</v>
      </c>
      <c r="K11" s="18">
        <f t="shared" si="4"/>
        <v>2.0220511526936251</v>
      </c>
    </row>
    <row r="12" spans="1:11" x14ac:dyDescent="0.35">
      <c r="A12" s="11" t="s">
        <v>15</v>
      </c>
      <c r="B12" s="9" t="s">
        <v>6</v>
      </c>
      <c r="C12" s="11" t="s">
        <v>13</v>
      </c>
      <c r="D12" s="11" t="s">
        <v>6</v>
      </c>
      <c r="E12" s="11" t="s">
        <v>9</v>
      </c>
      <c r="F12" s="12">
        <v>871.56362935505638</v>
      </c>
      <c r="G12" s="12">
        <f t="shared" si="0"/>
        <v>162.18685392899863</v>
      </c>
      <c r="H12" s="20">
        <f t="shared" si="1"/>
        <v>5.9992531850081706E-3</v>
      </c>
      <c r="I12" s="19">
        <f t="shared" si="2"/>
        <v>2.2813192995406199E-5</v>
      </c>
      <c r="J12" s="20">
        <f t="shared" si="3"/>
        <v>1.8497183509788809E-2</v>
      </c>
      <c r="K12" s="20">
        <f t="shared" si="4"/>
        <v>0.14181174024171422</v>
      </c>
    </row>
    <row r="13" spans="1:11" x14ac:dyDescent="0.35">
      <c r="A13" s="11" t="s">
        <v>15</v>
      </c>
      <c r="B13" s="9" t="s">
        <v>6</v>
      </c>
      <c r="C13" s="11" t="s">
        <v>13</v>
      </c>
      <c r="D13" s="11" t="s">
        <v>6</v>
      </c>
      <c r="E13" s="11" t="s">
        <v>10</v>
      </c>
      <c r="F13" s="12">
        <v>252.91745021685924</v>
      </c>
      <c r="G13" s="12">
        <f t="shared" si="0"/>
        <v>47.064705516418364</v>
      </c>
      <c r="H13" s="20">
        <f t="shared" si="1"/>
        <v>2.0673665952516629E-2</v>
      </c>
      <c r="I13" s="19">
        <f t="shared" si="2"/>
        <v>7.8615173714605897E-5</v>
      </c>
      <c r="J13" s="20">
        <f t="shared" si="3"/>
        <v>6.3742032741572349E-2</v>
      </c>
      <c r="K13" s="20">
        <f t="shared" si="4"/>
        <v>0.48868891768538797</v>
      </c>
    </row>
    <row r="14" spans="1:11" x14ac:dyDescent="0.35">
      <c r="A14" s="7" t="s">
        <v>19</v>
      </c>
      <c r="B14" s="5" t="s">
        <v>11</v>
      </c>
      <c r="C14" s="7" t="s">
        <v>7</v>
      </c>
      <c r="D14" s="6" t="s">
        <v>8</v>
      </c>
      <c r="E14" s="7" t="s">
        <v>9</v>
      </c>
      <c r="F14" s="2">
        <v>33.232766445419621</v>
      </c>
      <c r="G14" s="2">
        <f t="shared" si="0"/>
        <v>6.184193162268893</v>
      </c>
      <c r="H14" s="18">
        <f t="shared" si="1"/>
        <v>0.15733661198302867</v>
      </c>
      <c r="I14" s="19">
        <f t="shared" si="2"/>
        <v>5.9829955224789948E-4</v>
      </c>
      <c r="J14" s="18">
        <f t="shared" si="3"/>
        <v>0.4851077450658644</v>
      </c>
      <c r="K14" s="18">
        <f t="shared" si="4"/>
        <v>3.719159378838294</v>
      </c>
    </row>
    <row r="15" spans="1:11" x14ac:dyDescent="0.35">
      <c r="A15" s="7" t="s">
        <v>19</v>
      </c>
      <c r="B15" s="5" t="s">
        <v>11</v>
      </c>
      <c r="C15" s="7" t="s">
        <v>7</v>
      </c>
      <c r="D15" s="6" t="s">
        <v>8</v>
      </c>
      <c r="E15" s="7" t="s">
        <v>10</v>
      </c>
      <c r="F15" s="2">
        <v>8.2809230588343805</v>
      </c>
      <c r="G15" s="2">
        <f t="shared" si="0"/>
        <v>1.5409739614011768</v>
      </c>
      <c r="H15" s="18">
        <f t="shared" si="1"/>
        <v>0.63141884572486251</v>
      </c>
      <c r="I15" s="19">
        <f t="shared" si="2"/>
        <v>2.401078858357648E-3</v>
      </c>
      <c r="J15" s="18">
        <f t="shared" si="3"/>
        <v>1.9468206959656607</v>
      </c>
      <c r="K15" s="18">
        <f t="shared" si="4"/>
        <v>14.925625335736731</v>
      </c>
    </row>
    <row r="16" spans="1:11" x14ac:dyDescent="0.35">
      <c r="A16" s="7" t="s">
        <v>19</v>
      </c>
      <c r="B16" s="5" t="s">
        <v>11</v>
      </c>
      <c r="C16" s="7" t="s">
        <v>7</v>
      </c>
      <c r="D16" s="7" t="s">
        <v>11</v>
      </c>
      <c r="E16" s="7" t="s">
        <v>9</v>
      </c>
      <c r="F16" s="2">
        <v>132.47373413334699</v>
      </c>
      <c r="G16" s="2">
        <f t="shared" si="0"/>
        <v>24.651669073448012</v>
      </c>
      <c r="H16" s="18">
        <f t="shared" si="1"/>
        <v>3.9469944087802376E-2</v>
      </c>
      <c r="I16" s="19">
        <f t="shared" si="2"/>
        <v>1.5009125706564111E-4</v>
      </c>
      <c r="J16" s="18">
        <f t="shared" si="3"/>
        <v>0.12169561383700629</v>
      </c>
      <c r="K16" s="18">
        <f t="shared" si="4"/>
        <v>0.93299970608371496</v>
      </c>
    </row>
    <row r="17" spans="1:11" x14ac:dyDescent="0.35">
      <c r="A17" s="7" t="s">
        <v>19</v>
      </c>
      <c r="B17" s="5" t="s">
        <v>11</v>
      </c>
      <c r="C17" s="7" t="s">
        <v>7</v>
      </c>
      <c r="D17" s="7" t="s">
        <v>11</v>
      </c>
      <c r="E17" s="7" t="s">
        <v>10</v>
      </c>
      <c r="F17" s="2">
        <v>33.009734578564569</v>
      </c>
      <c r="G17" s="2">
        <f t="shared" si="0"/>
        <v>6.1426897819157</v>
      </c>
      <c r="H17" s="18">
        <f t="shared" si="1"/>
        <v>0.15839966440508635</v>
      </c>
      <c r="I17" s="19">
        <f t="shared" si="2"/>
        <v>6.0234199208511778E-4</v>
      </c>
      <c r="J17" s="18">
        <f t="shared" si="3"/>
        <v>0.48838539898793326</v>
      </c>
      <c r="K17" s="18">
        <f t="shared" si="4"/>
        <v>3.7442880589074883</v>
      </c>
    </row>
    <row r="18" spans="1:11" x14ac:dyDescent="0.35">
      <c r="A18" s="7" t="s">
        <v>19</v>
      </c>
      <c r="B18" s="5" t="s">
        <v>11</v>
      </c>
      <c r="C18" s="7" t="s">
        <v>7</v>
      </c>
      <c r="D18" s="7" t="s">
        <v>6</v>
      </c>
      <c r="E18" s="7" t="s">
        <v>9</v>
      </c>
      <c r="F18" s="2">
        <v>548.13738783905421</v>
      </c>
      <c r="G18" s="2">
        <f t="shared" si="0"/>
        <v>102.0013633660467</v>
      </c>
      <c r="H18" s="18">
        <f t="shared" si="1"/>
        <v>9.5390881836377832E-3</v>
      </c>
      <c r="I18" s="19">
        <f t="shared" si="2"/>
        <v>3.6274024953196097E-5</v>
      </c>
      <c r="J18" s="18">
        <f t="shared" si="3"/>
        <v>2.9411371583672508E-2</v>
      </c>
      <c r="K18" s="18">
        <f t="shared" si="4"/>
        <v>0.22548718214148922</v>
      </c>
    </row>
    <row r="19" spans="1:11" x14ac:dyDescent="0.35">
      <c r="A19" s="7" t="s">
        <v>19</v>
      </c>
      <c r="B19" s="5" t="s">
        <v>11</v>
      </c>
      <c r="C19" s="7" t="s">
        <v>7</v>
      </c>
      <c r="D19" s="7" t="s">
        <v>6</v>
      </c>
      <c r="E19" s="7" t="s">
        <v>10</v>
      </c>
      <c r="F19" s="2">
        <v>136.58458262331263</v>
      </c>
      <c r="G19" s="2">
        <f t="shared" si="0"/>
        <v>25.416645445924303</v>
      </c>
      <c r="H19" s="18">
        <f t="shared" si="1"/>
        <v>3.8281999175309181E-2</v>
      </c>
      <c r="I19" s="19">
        <f t="shared" si="2"/>
        <v>1.4557389203354981E-4</v>
      </c>
      <c r="J19" s="18">
        <f t="shared" si="3"/>
        <v>0.11803288543260795</v>
      </c>
      <c r="K19" s="18">
        <f t="shared" si="4"/>
        <v>0.90491878831666095</v>
      </c>
    </row>
    <row r="20" spans="1:11" x14ac:dyDescent="0.35">
      <c r="A20" s="7" t="s">
        <v>19</v>
      </c>
      <c r="B20" s="5" t="s">
        <v>11</v>
      </c>
      <c r="C20" s="7" t="s">
        <v>13</v>
      </c>
      <c r="D20" s="6" t="s">
        <v>8</v>
      </c>
      <c r="E20" s="7" t="s">
        <v>9</v>
      </c>
      <c r="F20" s="2">
        <v>55.387944075699373</v>
      </c>
      <c r="G20" s="2">
        <f t="shared" si="0"/>
        <v>10.306988603781489</v>
      </c>
      <c r="H20" s="18">
        <f t="shared" si="1"/>
        <v>9.4401967189817207E-2</v>
      </c>
      <c r="I20" s="19">
        <f t="shared" si="2"/>
        <v>3.5897973134873965E-4</v>
      </c>
      <c r="J20" s="18">
        <f t="shared" si="3"/>
        <v>0.29106464703951862</v>
      </c>
      <c r="K20" s="18">
        <f t="shared" si="4"/>
        <v>2.231495627302976</v>
      </c>
    </row>
    <row r="21" spans="1:11" x14ac:dyDescent="0.35">
      <c r="A21" s="7" t="s">
        <v>19</v>
      </c>
      <c r="B21" s="5" t="s">
        <v>11</v>
      </c>
      <c r="C21" s="7" t="s">
        <v>13</v>
      </c>
      <c r="D21" s="6" t="s">
        <v>8</v>
      </c>
      <c r="E21" s="7" t="s">
        <v>10</v>
      </c>
      <c r="F21" s="2">
        <v>13.801538431390634</v>
      </c>
      <c r="G21" s="2">
        <f t="shared" si="0"/>
        <v>2.568289935668628</v>
      </c>
      <c r="H21" s="18">
        <f t="shared" si="1"/>
        <v>0.37885130743491757</v>
      </c>
      <c r="I21" s="19">
        <f t="shared" si="2"/>
        <v>1.4406473150145888E-3</v>
      </c>
      <c r="J21" s="18">
        <f t="shared" si="3"/>
        <v>1.1680924175793963</v>
      </c>
      <c r="K21" s="18">
        <f t="shared" si="4"/>
        <v>8.9553752014420382</v>
      </c>
    </row>
    <row r="22" spans="1:11" x14ac:dyDescent="0.35">
      <c r="A22" s="11" t="s">
        <v>16</v>
      </c>
      <c r="B22" s="9" t="s">
        <v>11</v>
      </c>
      <c r="C22" s="11" t="s">
        <v>13</v>
      </c>
      <c r="D22" s="11" t="s">
        <v>11</v>
      </c>
      <c r="E22" s="11" t="s">
        <v>9</v>
      </c>
      <c r="F22" s="12">
        <v>220.78955688891168</v>
      </c>
      <c r="G22" s="12">
        <f t="shared" si="0"/>
        <v>41.086115122413354</v>
      </c>
      <c r="H22" s="20">
        <f t="shared" si="1"/>
        <v>2.3681966452681422E-2</v>
      </c>
      <c r="I22" s="21">
        <f t="shared" si="2"/>
        <v>9.0054754239384655E-5</v>
      </c>
      <c r="J22" s="20">
        <f t="shared" si="3"/>
        <v>7.3017368302203775E-2</v>
      </c>
      <c r="K22" s="20">
        <f t="shared" si="4"/>
        <v>0.55979982365022896</v>
      </c>
    </row>
    <row r="23" spans="1:11" x14ac:dyDescent="0.35">
      <c r="A23" s="11" t="s">
        <v>16</v>
      </c>
      <c r="B23" s="9" t="s">
        <v>11</v>
      </c>
      <c r="C23" s="11" t="s">
        <v>13</v>
      </c>
      <c r="D23" s="11" t="s">
        <v>11</v>
      </c>
      <c r="E23" s="11" t="s">
        <v>10</v>
      </c>
      <c r="F23" s="12">
        <v>55.016224297607614</v>
      </c>
      <c r="G23" s="12">
        <f t="shared" si="0"/>
        <v>10.237816303192833</v>
      </c>
      <c r="H23" s="20">
        <f t="shared" si="1"/>
        <v>9.5039798643051815E-2</v>
      </c>
      <c r="I23" s="21">
        <f t="shared" si="2"/>
        <v>3.6140519525107066E-4</v>
      </c>
      <c r="J23" s="20">
        <f t="shared" si="3"/>
        <v>0.29303123939275999</v>
      </c>
      <c r="K23" s="20">
        <f t="shared" si="4"/>
        <v>2.2465728353444931</v>
      </c>
    </row>
    <row r="24" spans="1:11" x14ac:dyDescent="0.35">
      <c r="A24" s="7" t="s">
        <v>19</v>
      </c>
      <c r="B24" s="5" t="s">
        <v>11</v>
      </c>
      <c r="C24" s="7" t="s">
        <v>13</v>
      </c>
      <c r="D24" s="7" t="s">
        <v>6</v>
      </c>
      <c r="E24" s="7" t="s">
        <v>9</v>
      </c>
      <c r="F24" s="2">
        <v>913.56231306509039</v>
      </c>
      <c r="G24" s="2">
        <f t="shared" si="0"/>
        <v>170.00227227674452</v>
      </c>
      <c r="H24" s="18">
        <f t="shared" si="1"/>
        <v>5.7234529101826692E-3</v>
      </c>
      <c r="I24" s="19">
        <f t="shared" si="2"/>
        <v>2.1764414971917655E-5</v>
      </c>
      <c r="J24" s="18">
        <f t="shared" si="3"/>
        <v>1.7646822950203502E-2</v>
      </c>
      <c r="K24" s="18">
        <f t="shared" si="4"/>
        <v>0.13529230928489352</v>
      </c>
    </row>
    <row r="25" spans="1:11" x14ac:dyDescent="0.35">
      <c r="A25" s="7" t="s">
        <v>19</v>
      </c>
      <c r="B25" s="5" t="s">
        <v>11</v>
      </c>
      <c r="C25" s="7" t="s">
        <v>13</v>
      </c>
      <c r="D25" s="7" t="s">
        <v>6</v>
      </c>
      <c r="E25" s="7" t="s">
        <v>10</v>
      </c>
      <c r="F25" s="2">
        <v>227.64097103885436</v>
      </c>
      <c r="G25" s="2">
        <f t="shared" si="0"/>
        <v>42.361075743207167</v>
      </c>
      <c r="H25" s="18">
        <f t="shared" si="1"/>
        <v>2.2969199505185511E-2</v>
      </c>
      <c r="I25" s="19">
        <f t="shared" si="2"/>
        <v>8.7344335220129903E-5</v>
      </c>
      <c r="J25" s="18">
        <f t="shared" si="3"/>
        <v>7.0819731259564783E-2</v>
      </c>
      <c r="K25" s="18">
        <f t="shared" si="4"/>
        <v>0.54295127298999668</v>
      </c>
    </row>
    <row r="26" spans="1:11" x14ac:dyDescent="0.35">
      <c r="A26" s="11" t="s">
        <v>17</v>
      </c>
      <c r="B26" s="9" t="s">
        <v>8</v>
      </c>
      <c r="C26" s="11" t="s">
        <v>7</v>
      </c>
      <c r="D26" s="10" t="s">
        <v>8</v>
      </c>
      <c r="E26" s="11" t="s">
        <v>9</v>
      </c>
      <c r="F26" s="12">
        <v>33.323930547845904</v>
      </c>
      <c r="G26" s="12">
        <f t="shared" si="0"/>
        <v>6.2011576367671237</v>
      </c>
      <c r="H26" s="20">
        <f t="shared" si="1"/>
        <v>0.15690618703691886</v>
      </c>
      <c r="I26" s="21">
        <f t="shared" si="2"/>
        <v>5.9666278729352494E-4</v>
      </c>
      <c r="J26" s="20">
        <f t="shared" si="3"/>
        <v>0.4837806383461013</v>
      </c>
      <c r="K26" s="20">
        <f t="shared" si="4"/>
        <v>3.7089848939867767</v>
      </c>
    </row>
    <row r="27" spans="1:11" x14ac:dyDescent="0.35">
      <c r="A27" s="11" t="s">
        <v>17</v>
      </c>
      <c r="B27" s="9" t="s">
        <v>8</v>
      </c>
      <c r="C27" s="11" t="s">
        <v>7</v>
      </c>
      <c r="D27" s="10" t="s">
        <v>8</v>
      </c>
      <c r="E27" s="11" t="s">
        <v>10</v>
      </c>
      <c r="F27" s="12">
        <v>8.0506799308006585</v>
      </c>
      <c r="G27" s="12">
        <f t="shared" si="0"/>
        <v>1.4981286574935393</v>
      </c>
      <c r="H27" s="20">
        <f t="shared" si="1"/>
        <v>0.64947692918970545</v>
      </c>
      <c r="I27" s="21">
        <f t="shared" si="2"/>
        <v>2.4697478293955913E-3</v>
      </c>
      <c r="J27" s="20">
        <f t="shared" si="3"/>
        <v>2.0024982400504796</v>
      </c>
      <c r="K27" s="20">
        <f t="shared" si="4"/>
        <v>15.352486507053676</v>
      </c>
    </row>
    <row r="28" spans="1:11" x14ac:dyDescent="0.35">
      <c r="A28" s="7" t="s">
        <v>19</v>
      </c>
      <c r="B28" s="5" t="s">
        <v>8</v>
      </c>
      <c r="C28" s="7" t="s">
        <v>7</v>
      </c>
      <c r="D28" s="7" t="s">
        <v>11</v>
      </c>
      <c r="E28" s="7" t="s">
        <v>9</v>
      </c>
      <c r="F28" s="2">
        <v>132.83713599118389</v>
      </c>
      <c r="G28" s="2">
        <f t="shared" si="0"/>
        <v>24.719293515369863</v>
      </c>
      <c r="H28" s="18">
        <f t="shared" si="1"/>
        <v>3.9361966368294948E-2</v>
      </c>
      <c r="I28" s="19">
        <f t="shared" si="2"/>
        <v>1.4968065319906612E-4</v>
      </c>
      <c r="J28" s="18">
        <f t="shared" si="3"/>
        <v>0.12136269178302657</v>
      </c>
      <c r="K28" s="18">
        <f t="shared" si="4"/>
        <v>0.93044730366987038</v>
      </c>
    </row>
    <row r="29" spans="1:11" x14ac:dyDescent="0.35">
      <c r="A29" s="7" t="s">
        <v>19</v>
      </c>
      <c r="B29" s="5" t="s">
        <v>8</v>
      </c>
      <c r="C29" s="7" t="s">
        <v>7</v>
      </c>
      <c r="D29" s="7" t="s">
        <v>11</v>
      </c>
      <c r="E29" s="7" t="s">
        <v>10</v>
      </c>
      <c r="F29" s="2">
        <v>32.091930549842985</v>
      </c>
      <c r="G29" s="2">
        <f t="shared" si="0"/>
        <v>5.9718981805591067</v>
      </c>
      <c r="H29" s="18">
        <f t="shared" si="1"/>
        <v>0.16292977049868335</v>
      </c>
      <c r="I29" s="19">
        <f t="shared" si="2"/>
        <v>6.195685003547055E-4</v>
      </c>
      <c r="J29" s="18">
        <f t="shared" si="3"/>
        <v>0.50235283812543685</v>
      </c>
      <c r="K29" s="18">
        <f t="shared" si="4"/>
        <v>3.8513717589616827</v>
      </c>
    </row>
    <row r="30" spans="1:11" x14ac:dyDescent="0.35">
      <c r="A30" s="7" t="s">
        <v>19</v>
      </c>
      <c r="B30" s="5" t="s">
        <v>8</v>
      </c>
      <c r="C30" s="7" t="s">
        <v>7</v>
      </c>
      <c r="D30" s="7" t="s">
        <v>6</v>
      </c>
      <c r="E30" s="7" t="s">
        <v>9</v>
      </c>
      <c r="F30" s="2">
        <v>549.64103795047981</v>
      </c>
      <c r="G30" s="2">
        <f t="shared" si="0"/>
        <v>102.28117343701372</v>
      </c>
      <c r="H30" s="18">
        <f t="shared" si="1"/>
        <v>9.5129921500087984E-3</v>
      </c>
      <c r="I30" s="19">
        <f t="shared" si="2"/>
        <v>3.6174790292941992E-5</v>
      </c>
      <c r="J30" s="18">
        <f t="shared" si="3"/>
        <v>2.9330911048331344E-2</v>
      </c>
      <c r="K30" s="18">
        <f t="shared" si="4"/>
        <v>0.22487031803720697</v>
      </c>
    </row>
    <row r="31" spans="1:11" x14ac:dyDescent="0.35">
      <c r="A31" s="7" t="s">
        <v>19</v>
      </c>
      <c r="B31" s="5" t="s">
        <v>8</v>
      </c>
      <c r="C31" s="7" t="s">
        <v>7</v>
      </c>
      <c r="D31" s="7" t="s">
        <v>6</v>
      </c>
      <c r="E31" s="7" t="s">
        <v>10</v>
      </c>
      <c r="F31" s="2">
        <v>132.78697922560659</v>
      </c>
      <c r="G31" s="2">
        <f t="shared" si="0"/>
        <v>24.709959982236711</v>
      </c>
      <c r="H31" s="18">
        <f t="shared" si="1"/>
        <v>3.9376834308896574E-2</v>
      </c>
      <c r="I31" s="19">
        <f t="shared" si="2"/>
        <v>1.4973719110268998E-4</v>
      </c>
      <c r="J31" s="18">
        <f t="shared" si="3"/>
        <v>0.12140853332650538</v>
      </c>
      <c r="K31" s="18">
        <f t="shared" si="4"/>
        <v>0.9307987555032079</v>
      </c>
    </row>
    <row r="32" spans="1:11" x14ac:dyDescent="0.35">
      <c r="A32" s="7" t="s">
        <v>19</v>
      </c>
      <c r="B32" s="5" t="s">
        <v>8</v>
      </c>
      <c r="C32" s="7" t="s">
        <v>13</v>
      </c>
      <c r="D32" s="6" t="s">
        <v>8</v>
      </c>
      <c r="E32" s="7" t="s">
        <v>9</v>
      </c>
      <c r="F32" s="2">
        <v>55.539884246409841</v>
      </c>
      <c r="G32" s="2">
        <f t="shared" si="0"/>
        <v>10.335262727945207</v>
      </c>
      <c r="H32" s="18">
        <f t="shared" si="1"/>
        <v>9.4143712222151302E-2</v>
      </c>
      <c r="I32" s="19">
        <f t="shared" si="2"/>
        <v>3.5799767237611494E-4</v>
      </c>
      <c r="J32" s="18">
        <f t="shared" si="3"/>
        <v>0.29026838300766078</v>
      </c>
      <c r="K32" s="18">
        <f t="shared" si="4"/>
        <v>2.2253909363920656</v>
      </c>
    </row>
    <row r="33" spans="1:11" x14ac:dyDescent="0.35">
      <c r="A33" s="7" t="s">
        <v>19</v>
      </c>
      <c r="B33" s="5" t="s">
        <v>8</v>
      </c>
      <c r="C33" s="7" t="s">
        <v>13</v>
      </c>
      <c r="D33" s="6" t="s">
        <v>8</v>
      </c>
      <c r="E33" s="7" t="s">
        <v>10</v>
      </c>
      <c r="F33" s="2">
        <v>13.417799884667764</v>
      </c>
      <c r="G33" s="2">
        <f t="shared" si="0"/>
        <v>2.4968810958225651</v>
      </c>
      <c r="H33" s="18">
        <f t="shared" si="1"/>
        <v>0.38968615751382335</v>
      </c>
      <c r="I33" s="19">
        <f t="shared" si="2"/>
        <v>1.481848697637355E-3</v>
      </c>
      <c r="J33" s="18">
        <f t="shared" si="3"/>
        <v>1.2014989440302879</v>
      </c>
      <c r="K33" s="18">
        <f t="shared" si="4"/>
        <v>9.2114919042322061</v>
      </c>
    </row>
    <row r="34" spans="1:11" x14ac:dyDescent="0.35">
      <c r="A34" s="7" t="s">
        <v>19</v>
      </c>
      <c r="B34" s="5" t="s">
        <v>8</v>
      </c>
      <c r="C34" s="7" t="s">
        <v>13</v>
      </c>
      <c r="D34" s="7" t="s">
        <v>11</v>
      </c>
      <c r="E34" s="7" t="s">
        <v>9</v>
      </c>
      <c r="F34" s="2">
        <v>221.39522665197316</v>
      </c>
      <c r="G34" s="2">
        <f t="shared" si="0"/>
        <v>41.198822525616443</v>
      </c>
      <c r="H34" s="18">
        <f t="shared" si="1"/>
        <v>2.3617179820976966E-2</v>
      </c>
      <c r="I34" s="19">
        <f t="shared" si="2"/>
        <v>8.9808391919439656E-5</v>
      </c>
      <c r="J34" s="18">
        <f t="shared" si="3"/>
        <v>7.2817615069815933E-2</v>
      </c>
      <c r="K34" s="18">
        <f t="shared" si="4"/>
        <v>0.55826838220192221</v>
      </c>
    </row>
    <row r="35" spans="1:11" x14ac:dyDescent="0.35">
      <c r="A35" s="7" t="s">
        <v>19</v>
      </c>
      <c r="B35" s="5" t="s">
        <v>8</v>
      </c>
      <c r="C35" s="7" t="s">
        <v>13</v>
      </c>
      <c r="D35" s="7" t="s">
        <v>11</v>
      </c>
      <c r="E35" s="7" t="s">
        <v>10</v>
      </c>
      <c r="F35" s="2">
        <v>53.48655091640498</v>
      </c>
      <c r="G35" s="2">
        <f t="shared" si="0"/>
        <v>9.953163634265179</v>
      </c>
      <c r="H35" s="18">
        <f t="shared" si="1"/>
        <v>9.7757862299210005E-2</v>
      </c>
      <c r="I35" s="19">
        <f t="shared" si="2"/>
        <v>3.7174110021282326E-4</v>
      </c>
      <c r="J35" s="18">
        <f t="shared" si="3"/>
        <v>0.30141170287526209</v>
      </c>
      <c r="K35" s="18">
        <f t="shared" si="4"/>
        <v>2.3108230553770093</v>
      </c>
    </row>
    <row r="36" spans="1:11" x14ac:dyDescent="0.35">
      <c r="A36" s="7" t="s">
        <v>19</v>
      </c>
      <c r="B36" s="5" t="s">
        <v>8</v>
      </c>
      <c r="C36" s="7" t="s">
        <v>13</v>
      </c>
      <c r="D36" s="7" t="s">
        <v>6</v>
      </c>
      <c r="E36" s="7" t="s">
        <v>9</v>
      </c>
      <c r="F36" s="2">
        <v>916.06839658413298</v>
      </c>
      <c r="G36" s="2">
        <f t="shared" si="0"/>
        <v>170.46862239502286</v>
      </c>
      <c r="H36" s="18">
        <f t="shared" si="1"/>
        <v>5.7077952900052792E-3</v>
      </c>
      <c r="I36" s="19">
        <f t="shared" si="2"/>
        <v>2.1704874175765196E-5</v>
      </c>
      <c r="J36" s="18">
        <f t="shared" si="3"/>
        <v>1.7598546628998808E-2</v>
      </c>
      <c r="K36" s="18">
        <f t="shared" si="4"/>
        <v>0.13492219082232418</v>
      </c>
    </row>
    <row r="37" spans="1:11" x14ac:dyDescent="0.35">
      <c r="A37" s="7" t="s">
        <v>19</v>
      </c>
      <c r="B37" s="5" t="s">
        <v>8</v>
      </c>
      <c r="C37" s="7" t="s">
        <v>13</v>
      </c>
      <c r="D37" s="7" t="s">
        <v>6</v>
      </c>
      <c r="E37" s="7" t="s">
        <v>10</v>
      </c>
      <c r="F37" s="2">
        <v>221.31163204267762</v>
      </c>
      <c r="G37" s="2">
        <f t="shared" si="0"/>
        <v>41.18326663706118</v>
      </c>
      <c r="H37" s="18">
        <f t="shared" si="1"/>
        <v>2.3626100585337949E-2</v>
      </c>
      <c r="I37" s="19">
        <f t="shared" si="2"/>
        <v>8.9842314661613996E-5</v>
      </c>
      <c r="J37" s="18">
        <f t="shared" si="3"/>
        <v>7.2845119995903235E-2</v>
      </c>
      <c r="K37" s="18">
        <f t="shared" si="4"/>
        <v>0.55847925330192483</v>
      </c>
    </row>
  </sheetData>
  <sheetProtection algorithmName="SHA-512" hashValue="v/zqXB2UFuSIBjHD4gd4ZBOaQizfnNOLXwwtc2ErEnUgoteWdtZL93lntOyCFd7H5h+C72pSz5btQ3S8zoXFLQ==" saltValue="16G/acu549wl3hR7s0aoJw==" spinCount="100000" sheet="1" formatCells="0" formatColumns="0" formatRows="0"/>
  <conditionalFormatting sqref="K2">
    <cfRule type="cellIs" dxfId="161" priority="8" operator="lessThan">
      <formula>10</formula>
    </cfRule>
  </conditionalFormatting>
  <conditionalFormatting sqref="J2">
    <cfRule type="cellIs" dxfId="160" priority="7" operator="lessThan">
      <formula>100</formula>
    </cfRule>
  </conditionalFormatting>
  <conditionalFormatting sqref="K3:K37">
    <cfRule type="cellIs" dxfId="159" priority="5" operator="lessThan">
      <formula>10</formula>
    </cfRule>
  </conditionalFormatting>
  <conditionalFormatting sqref="J3:J37">
    <cfRule type="cellIs" dxfId="158" priority="4" operator="lessThan">
      <formula>100</formula>
    </cfRule>
  </conditionalFormatting>
  <conditionalFormatting sqref="H2:H37">
    <cfRule type="cellIs" dxfId="157" priority="3" operator="lessThan">
      <formula>10</formula>
    </cfRule>
  </conditionalFormatting>
  <conditionalFormatting sqref="I2">
    <cfRule type="cellIs" dxfId="156" priority="2" operator="lessThan">
      <formula>10</formula>
    </cfRule>
  </conditionalFormatting>
  <conditionalFormatting sqref="I3:I37">
    <cfRule type="cellIs" dxfId="155" priority="1" operator="lessThan">
      <formula>10</formula>
    </cfRule>
  </conditionalFormatting>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9"/>
  <sheetViews>
    <sheetView workbookViewId="0">
      <selection activeCell="H1" sqref="H1"/>
    </sheetView>
  </sheetViews>
  <sheetFormatPr defaultRowHeight="14.5" x14ac:dyDescent="0.35"/>
  <cols>
    <col min="1" max="1" width="20.1796875" bestFit="1" customWidth="1"/>
    <col min="2" max="2" width="14.7265625" bestFit="1" customWidth="1"/>
    <col min="3" max="3" width="11.1796875" bestFit="1" customWidth="1"/>
    <col min="4" max="4" width="14.7265625" bestFit="1" customWidth="1"/>
    <col min="5" max="5" width="9.81640625" bestFit="1" customWidth="1"/>
    <col min="8" max="8" width="17" customWidth="1"/>
    <col min="9" max="9" width="18" customWidth="1"/>
    <col min="10" max="10" width="19" customWidth="1"/>
    <col min="11" max="11" width="18.542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5" t="s">
        <v>6</v>
      </c>
      <c r="C2" s="6" t="s">
        <v>14</v>
      </c>
      <c r="D2" s="6" t="s">
        <v>8</v>
      </c>
      <c r="E2" s="7" t="s">
        <v>9</v>
      </c>
      <c r="F2" s="2">
        <v>13.758653927695976</v>
      </c>
      <c r="G2" s="2">
        <f t="shared" ref="G2:G19" si="0">F2*(24.45/131.39)</f>
        <v>2.560309677541416</v>
      </c>
      <c r="H2" s="18">
        <f>0.973/G2</f>
        <v>0.38003215335042634</v>
      </c>
      <c r="I2" s="19">
        <f>0.0037/G2</f>
        <v>1.4451376848885688E-3</v>
      </c>
      <c r="J2" s="18">
        <f>3/G2</f>
        <v>1.1717332580177584</v>
      </c>
      <c r="K2" s="18">
        <f>23/G2</f>
        <v>8.9832883114694813</v>
      </c>
    </row>
    <row r="3" spans="1:11" x14ac:dyDescent="0.35">
      <c r="A3" s="7" t="s">
        <v>19</v>
      </c>
      <c r="B3" s="5" t="s">
        <v>6</v>
      </c>
      <c r="C3" s="6" t="s">
        <v>14</v>
      </c>
      <c r="D3" s="6" t="s">
        <v>8</v>
      </c>
      <c r="E3" s="7" t="s">
        <v>10</v>
      </c>
      <c r="F3" s="2">
        <v>3.3897477051200493</v>
      </c>
      <c r="G3" s="2">
        <f t="shared" si="0"/>
        <v>0.63078873118338696</v>
      </c>
      <c r="H3" s="18">
        <f t="shared" ref="H3:H19" si="1">0.973/G3</f>
        <v>1.5425132883629831</v>
      </c>
      <c r="I3" s="19">
        <f t="shared" ref="I3:I19" si="2">0.0037/G3</f>
        <v>5.8656723195714671E-3</v>
      </c>
      <c r="J3" s="18">
        <f t="shared" ref="J3:J19" si="3">3/G3</f>
        <v>4.7559505293822708</v>
      </c>
      <c r="K3" s="18">
        <f t="shared" ref="K3:K19" si="4">23/G3</f>
        <v>36.462287391930744</v>
      </c>
    </row>
    <row r="4" spans="1:11" x14ac:dyDescent="0.35">
      <c r="A4" s="7" t="s">
        <v>19</v>
      </c>
      <c r="B4" s="5" t="s">
        <v>6</v>
      </c>
      <c r="C4" s="6" t="s">
        <v>14</v>
      </c>
      <c r="D4" s="7" t="s">
        <v>11</v>
      </c>
      <c r="E4" s="7" t="s">
        <v>9</v>
      </c>
      <c r="F4" s="2">
        <v>79.868700601023519</v>
      </c>
      <c r="G4" s="2">
        <f t="shared" si="0"/>
        <v>14.862544559669878</v>
      </c>
      <c r="H4" s="18">
        <f t="shared" si="1"/>
        <v>6.5466582528558082E-2</v>
      </c>
      <c r="I4" s="19">
        <f t="shared" si="2"/>
        <v>2.4894795000582212E-4</v>
      </c>
      <c r="J4" s="18">
        <f t="shared" si="3"/>
        <v>0.2018496891939098</v>
      </c>
      <c r="K4" s="18">
        <f t="shared" si="4"/>
        <v>1.5475142838199751</v>
      </c>
    </row>
    <row r="5" spans="1:11" x14ac:dyDescent="0.35">
      <c r="A5" s="7" t="s">
        <v>19</v>
      </c>
      <c r="B5" s="5" t="s">
        <v>6</v>
      </c>
      <c r="C5" s="6" t="s">
        <v>14</v>
      </c>
      <c r="D5" s="7" t="s">
        <v>11</v>
      </c>
      <c r="E5" s="7" t="s">
        <v>10</v>
      </c>
      <c r="F5" s="2">
        <v>19.677415101506011</v>
      </c>
      <c r="G5" s="2">
        <f t="shared" si="0"/>
        <v>3.6617154976164246</v>
      </c>
      <c r="H5" s="18">
        <f t="shared" si="1"/>
        <v>0.26572244638704712</v>
      </c>
      <c r="I5" s="19">
        <f t="shared" si="2"/>
        <v>1.0104553459733549E-3</v>
      </c>
      <c r="J5" s="18">
        <f t="shared" si="3"/>
        <v>0.81928811835677429</v>
      </c>
      <c r="K5" s="18">
        <f t="shared" si="4"/>
        <v>6.2812089074019362</v>
      </c>
    </row>
    <row r="6" spans="1:11" x14ac:dyDescent="0.35">
      <c r="A6" s="11" t="s">
        <v>15</v>
      </c>
      <c r="B6" s="9" t="s">
        <v>6</v>
      </c>
      <c r="C6" s="10" t="s">
        <v>14</v>
      </c>
      <c r="D6" s="11" t="s">
        <v>6</v>
      </c>
      <c r="E6" s="11" t="s">
        <v>9</v>
      </c>
      <c r="F6" s="12">
        <v>786.5268678915661</v>
      </c>
      <c r="G6" s="12">
        <f t="shared" si="0"/>
        <v>146.36259928418292</v>
      </c>
      <c r="H6" s="20">
        <f t="shared" si="1"/>
        <v>6.6478731913662452E-3</v>
      </c>
      <c r="I6" s="21">
        <f t="shared" si="2"/>
        <v>2.5279682228216967E-5</v>
      </c>
      <c r="J6" s="20">
        <f t="shared" si="3"/>
        <v>2.0497039644500243E-2</v>
      </c>
      <c r="K6" s="20">
        <f t="shared" si="4"/>
        <v>0.15714397060783519</v>
      </c>
    </row>
    <row r="7" spans="1:11" x14ac:dyDescent="0.35">
      <c r="A7" s="11" t="s">
        <v>15</v>
      </c>
      <c r="B7" s="9" t="s">
        <v>6</v>
      </c>
      <c r="C7" s="10" t="s">
        <v>14</v>
      </c>
      <c r="D7" s="11" t="s">
        <v>6</v>
      </c>
      <c r="E7" s="11" t="s">
        <v>10</v>
      </c>
      <c r="F7" s="12">
        <v>193.77823291883368</v>
      </c>
      <c r="G7" s="12">
        <f t="shared" si="0"/>
        <v>36.059652902545736</v>
      </c>
      <c r="H7" s="20">
        <f t="shared" si="1"/>
        <v>2.6983066160664797E-2</v>
      </c>
      <c r="I7" s="21">
        <f t="shared" si="2"/>
        <v>1.026077541566904E-4</v>
      </c>
      <c r="J7" s="20">
        <f t="shared" si="3"/>
        <v>8.3195476343262478E-2</v>
      </c>
      <c r="K7" s="20">
        <f t="shared" si="4"/>
        <v>0.63783198529834573</v>
      </c>
    </row>
    <row r="8" spans="1:11" x14ac:dyDescent="0.35">
      <c r="A8" s="7" t="s">
        <v>19</v>
      </c>
      <c r="B8" s="5" t="s">
        <v>11</v>
      </c>
      <c r="C8" s="6" t="s">
        <v>14</v>
      </c>
      <c r="D8" s="6" t="s">
        <v>8</v>
      </c>
      <c r="E8" s="7" t="s">
        <v>9</v>
      </c>
      <c r="F8" s="2">
        <v>14.486876583859411</v>
      </c>
      <c r="G8" s="2">
        <f t="shared" si="0"/>
        <v>2.6958226080779562</v>
      </c>
      <c r="H8" s="18">
        <f t="shared" si="1"/>
        <v>0.36092879297192365</v>
      </c>
      <c r="I8" s="19">
        <f t="shared" si="2"/>
        <v>1.3724938684441085E-3</v>
      </c>
      <c r="J8" s="18">
        <f t="shared" si="3"/>
        <v>1.1128328663060341</v>
      </c>
      <c r="K8" s="18">
        <f t="shared" si="4"/>
        <v>8.5317186416795945</v>
      </c>
    </row>
    <row r="9" spans="1:11" x14ac:dyDescent="0.35">
      <c r="A9" s="7" t="s">
        <v>19</v>
      </c>
      <c r="B9" s="5" t="s">
        <v>11</v>
      </c>
      <c r="C9" s="6" t="s">
        <v>14</v>
      </c>
      <c r="D9" s="6" t="s">
        <v>8</v>
      </c>
      <c r="E9" s="7" t="s">
        <v>10</v>
      </c>
      <c r="F9" s="2">
        <v>2.743993674966041</v>
      </c>
      <c r="G9" s="2">
        <f t="shared" si="0"/>
        <v>0.51062215810122313</v>
      </c>
      <c r="H9" s="18">
        <f t="shared" si="1"/>
        <v>1.905518561157147</v>
      </c>
      <c r="I9" s="19">
        <f t="shared" si="2"/>
        <v>7.2460623600014845E-3</v>
      </c>
      <c r="J9" s="18">
        <f t="shared" si="3"/>
        <v>5.8751856972985008</v>
      </c>
      <c r="K9" s="18">
        <f t="shared" si="4"/>
        <v>45.043090345955171</v>
      </c>
    </row>
    <row r="10" spans="1:11" x14ac:dyDescent="0.35">
      <c r="A10" s="11" t="s">
        <v>16</v>
      </c>
      <c r="B10" s="9" t="s">
        <v>11</v>
      </c>
      <c r="C10" s="10" t="s">
        <v>14</v>
      </c>
      <c r="D10" s="11" t="s">
        <v>11</v>
      </c>
      <c r="E10" s="11" t="s">
        <v>9</v>
      </c>
      <c r="F10" s="12">
        <v>84.096018011698405</v>
      </c>
      <c r="G10" s="12">
        <f t="shared" si="0"/>
        <v>15.649194309962907</v>
      </c>
      <c r="H10" s="20">
        <f t="shared" si="1"/>
        <v>6.2175724879366415E-2</v>
      </c>
      <c r="I10" s="21">
        <f t="shared" si="2"/>
        <v>2.3643389728022173E-4</v>
      </c>
      <c r="J10" s="20">
        <f t="shared" si="3"/>
        <v>0.19170315995693651</v>
      </c>
      <c r="K10" s="20">
        <f t="shared" si="4"/>
        <v>1.4697242263365133</v>
      </c>
    </row>
    <row r="11" spans="1:11" x14ac:dyDescent="0.35">
      <c r="A11" s="11" t="s">
        <v>16</v>
      </c>
      <c r="B11" s="9" t="s">
        <v>11</v>
      </c>
      <c r="C11" s="10" t="s">
        <v>14</v>
      </c>
      <c r="D11" s="11" t="s">
        <v>11</v>
      </c>
      <c r="E11" s="11" t="s">
        <v>10</v>
      </c>
      <c r="F11" s="12">
        <v>15.928826353848512</v>
      </c>
      <c r="G11" s="12">
        <f t="shared" si="0"/>
        <v>2.9641510339568931</v>
      </c>
      <c r="H11" s="20">
        <f t="shared" si="1"/>
        <v>0.3282558779405807</v>
      </c>
      <c r="I11" s="21">
        <f t="shared" si="2"/>
        <v>1.2482494844605844E-3</v>
      </c>
      <c r="J11" s="20">
        <f t="shared" si="3"/>
        <v>1.0120941765896629</v>
      </c>
      <c r="K11" s="20">
        <f t="shared" si="4"/>
        <v>7.7593886871874167</v>
      </c>
    </row>
    <row r="12" spans="1:11" x14ac:dyDescent="0.35">
      <c r="A12" s="7" t="s">
        <v>19</v>
      </c>
      <c r="B12" s="5" t="s">
        <v>11</v>
      </c>
      <c r="C12" s="6" t="s">
        <v>14</v>
      </c>
      <c r="D12" s="7" t="s">
        <v>6</v>
      </c>
      <c r="E12" s="7" t="s">
        <v>9</v>
      </c>
      <c r="F12" s="2">
        <v>828.15642612378053</v>
      </c>
      <c r="G12" s="2">
        <f t="shared" si="0"/>
        <v>154.10932809746888</v>
      </c>
      <c r="H12" s="18">
        <f t="shared" si="1"/>
        <v>6.3136995794609574E-3</v>
      </c>
      <c r="I12" s="19">
        <f t="shared" si="2"/>
        <v>2.4008929541629542E-5</v>
      </c>
      <c r="J12" s="18">
        <f t="shared" si="3"/>
        <v>1.9466699628348277E-2</v>
      </c>
      <c r="K12" s="18">
        <f t="shared" si="4"/>
        <v>0.14924469715067012</v>
      </c>
    </row>
    <row r="13" spans="1:11" x14ac:dyDescent="0.35">
      <c r="A13" s="7" t="s">
        <v>19</v>
      </c>
      <c r="B13" s="5" t="s">
        <v>11</v>
      </c>
      <c r="C13" s="6" t="s">
        <v>14</v>
      </c>
      <c r="D13" s="7" t="s">
        <v>6</v>
      </c>
      <c r="E13" s="7" t="s">
        <v>10</v>
      </c>
      <c r="F13" s="2">
        <v>156.86307410791349</v>
      </c>
      <c r="G13" s="2">
        <f t="shared" si="0"/>
        <v>29.190213577429677</v>
      </c>
      <c r="H13" s="18">
        <f t="shared" si="1"/>
        <v>3.333308944174148E-2</v>
      </c>
      <c r="I13" s="19">
        <f t="shared" si="2"/>
        <v>1.2675481082676616E-4</v>
      </c>
      <c r="J13" s="18">
        <f t="shared" si="3"/>
        <v>0.10277417094062122</v>
      </c>
      <c r="K13" s="18">
        <f t="shared" si="4"/>
        <v>0.78793531054476262</v>
      </c>
    </row>
    <row r="14" spans="1:11" x14ac:dyDescent="0.35">
      <c r="A14" s="11" t="s">
        <v>17</v>
      </c>
      <c r="B14" s="9" t="s">
        <v>8</v>
      </c>
      <c r="C14" s="10" t="s">
        <v>14</v>
      </c>
      <c r="D14" s="10" t="s">
        <v>8</v>
      </c>
      <c r="E14" s="11" t="s">
        <v>9</v>
      </c>
      <c r="F14" s="12">
        <v>13.996424125295608</v>
      </c>
      <c r="G14" s="12">
        <f t="shared" si="0"/>
        <v>2.6045556729087269</v>
      </c>
      <c r="H14" s="20">
        <f t="shared" si="1"/>
        <v>0.37357619578673429</v>
      </c>
      <c r="I14" s="21">
        <f t="shared" si="2"/>
        <v>1.4205877948724737E-3</v>
      </c>
      <c r="J14" s="20">
        <f t="shared" si="3"/>
        <v>1.151827941788492</v>
      </c>
      <c r="K14" s="20">
        <f t="shared" si="4"/>
        <v>8.8306808870451068</v>
      </c>
    </row>
    <row r="15" spans="1:11" x14ac:dyDescent="0.35">
      <c r="A15" s="11" t="s">
        <v>17</v>
      </c>
      <c r="B15" s="9" t="s">
        <v>8</v>
      </c>
      <c r="C15" s="10" t="s">
        <v>14</v>
      </c>
      <c r="D15" s="10" t="s">
        <v>8</v>
      </c>
      <c r="E15" s="11" t="s">
        <v>10</v>
      </c>
      <c r="F15" s="12">
        <v>2.6130873453717074</v>
      </c>
      <c r="G15" s="12">
        <f t="shared" si="0"/>
        <v>0.48626216298301433</v>
      </c>
      <c r="H15" s="20">
        <f t="shared" si="1"/>
        <v>2.0009782254721471</v>
      </c>
      <c r="I15" s="21">
        <f t="shared" si="2"/>
        <v>7.6090641667491722E-3</v>
      </c>
      <c r="J15" s="20">
        <f t="shared" si="3"/>
        <v>6.1695114865533824</v>
      </c>
      <c r="K15" s="20">
        <f t="shared" si="4"/>
        <v>47.299588063575932</v>
      </c>
    </row>
    <row r="16" spans="1:11" x14ac:dyDescent="0.35">
      <c r="A16" s="7" t="s">
        <v>19</v>
      </c>
      <c r="B16" s="5" t="s">
        <v>8</v>
      </c>
      <c r="C16" s="6" t="s">
        <v>14</v>
      </c>
      <c r="D16" s="7" t="s">
        <v>11</v>
      </c>
      <c r="E16" s="7" t="s">
        <v>9</v>
      </c>
      <c r="F16" s="2">
        <v>81.248951665097735</v>
      </c>
      <c r="G16" s="2">
        <f t="shared" si="0"/>
        <v>15.11939164481041</v>
      </c>
      <c r="H16" s="18">
        <f t="shared" si="1"/>
        <v>6.4354441161260156E-2</v>
      </c>
      <c r="I16" s="19">
        <f t="shared" si="2"/>
        <v>2.4471884100376424E-4</v>
      </c>
      <c r="J16" s="18">
        <f t="shared" si="3"/>
        <v>0.19842068189494397</v>
      </c>
      <c r="K16" s="18">
        <f t="shared" si="4"/>
        <v>1.521225227861237</v>
      </c>
    </row>
    <row r="17" spans="1:11" x14ac:dyDescent="0.35">
      <c r="A17" s="7" t="s">
        <v>19</v>
      </c>
      <c r="B17" s="5" t="s">
        <v>8</v>
      </c>
      <c r="C17" s="6" t="s">
        <v>14</v>
      </c>
      <c r="D17" s="7" t="s">
        <v>11</v>
      </c>
      <c r="E17" s="7" t="s">
        <v>10</v>
      </c>
      <c r="F17" s="2">
        <v>15.168917826452359</v>
      </c>
      <c r="G17" s="2">
        <f t="shared" si="0"/>
        <v>2.8227417676897804</v>
      </c>
      <c r="H17" s="18">
        <f t="shared" si="1"/>
        <v>0.34470032333008394</v>
      </c>
      <c r="I17" s="19">
        <f t="shared" si="2"/>
        <v>1.3107823189324878E-3</v>
      </c>
      <c r="J17" s="18">
        <f t="shared" si="3"/>
        <v>1.0627964748101253</v>
      </c>
      <c r="K17" s="18">
        <f t="shared" si="4"/>
        <v>8.1481063068776276</v>
      </c>
    </row>
    <row r="18" spans="1:11" x14ac:dyDescent="0.35">
      <c r="A18" s="7" t="s">
        <v>19</v>
      </c>
      <c r="B18" s="5" t="s">
        <v>8</v>
      </c>
      <c r="C18" s="6" t="s">
        <v>14</v>
      </c>
      <c r="D18" s="7" t="s">
        <v>6</v>
      </c>
      <c r="E18" s="7" t="s">
        <v>9</v>
      </c>
      <c r="F18" s="2">
        <v>800.11923308795679</v>
      </c>
      <c r="G18" s="2">
        <f t="shared" si="0"/>
        <v>148.89196475379057</v>
      </c>
      <c r="H18" s="18">
        <f t="shared" si="1"/>
        <v>6.5349396228934426E-3</v>
      </c>
      <c r="I18" s="19">
        <f t="shared" si="2"/>
        <v>2.4850232892811655E-5</v>
      </c>
      <c r="J18" s="18">
        <f t="shared" si="3"/>
        <v>2.0148837480658099E-2</v>
      </c>
      <c r="K18" s="18">
        <f t="shared" si="4"/>
        <v>0.15447442068504541</v>
      </c>
    </row>
    <row r="19" spans="1:11" x14ac:dyDescent="0.35">
      <c r="A19" s="7" t="s">
        <v>19</v>
      </c>
      <c r="B19" s="5" t="s">
        <v>8</v>
      </c>
      <c r="C19" s="6" t="s">
        <v>14</v>
      </c>
      <c r="D19" s="7" t="s">
        <v>6</v>
      </c>
      <c r="E19" s="7" t="s">
        <v>10</v>
      </c>
      <c r="F19" s="2">
        <v>149.37968612940256</v>
      </c>
      <c r="G19" s="2">
        <f t="shared" si="0"/>
        <v>27.797650702975059</v>
      </c>
      <c r="H19" s="18">
        <f t="shared" si="1"/>
        <v>3.5002957998024782E-2</v>
      </c>
      <c r="I19" s="19">
        <f t="shared" si="2"/>
        <v>1.3310477347655878E-4</v>
      </c>
      <c r="J19" s="18">
        <f t="shared" si="3"/>
        <v>0.10792278930531793</v>
      </c>
      <c r="K19" s="18">
        <f t="shared" si="4"/>
        <v>0.82740805134077078</v>
      </c>
    </row>
  </sheetData>
  <sheetProtection algorithmName="SHA-512" hashValue="+3mvMmFTlCat51ZSV6t/d8KLYZwxMEgP2e11TD5Jf6L8jO7g3bCKwYuaAQclyIzzF5FrL2N3/t29ytcehAoLfw==" saltValue="rbKGAq6IGf3bc38Mu5F3Lg==" spinCount="100000" sheet="1" formatCells="0" formatColumns="0" formatRows="0"/>
  <conditionalFormatting sqref="K2">
    <cfRule type="cellIs" dxfId="154" priority="8" operator="lessThan">
      <formula>10</formula>
    </cfRule>
  </conditionalFormatting>
  <conditionalFormatting sqref="J2">
    <cfRule type="cellIs" dxfId="153" priority="7" operator="lessThan">
      <formula>100</formula>
    </cfRule>
  </conditionalFormatting>
  <conditionalFormatting sqref="K3:K19">
    <cfRule type="cellIs" dxfId="152" priority="5" operator="lessThan">
      <formula>10</formula>
    </cfRule>
  </conditionalFormatting>
  <conditionalFormatting sqref="J3:J19">
    <cfRule type="cellIs" dxfId="151" priority="4" operator="lessThan">
      <formula>100</formula>
    </cfRule>
  </conditionalFormatting>
  <conditionalFormatting sqref="H2:H19">
    <cfRule type="cellIs" dxfId="150" priority="3" operator="lessThan">
      <formula>10</formula>
    </cfRule>
  </conditionalFormatting>
  <conditionalFormatting sqref="I2">
    <cfRule type="cellIs" dxfId="149" priority="2" operator="lessThan">
      <formula>10</formula>
    </cfRule>
  </conditionalFormatting>
  <conditionalFormatting sqref="I3:I19">
    <cfRule type="cellIs" dxfId="148" priority="1" operator="lessThan">
      <formula>10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
  <sheetViews>
    <sheetView workbookViewId="0">
      <selection activeCell="K19" sqref="K19"/>
    </sheetView>
  </sheetViews>
  <sheetFormatPr defaultRowHeight="14.5" x14ac:dyDescent="0.35"/>
  <cols>
    <col min="1" max="1" width="24.26953125" customWidth="1"/>
    <col min="2" max="2" width="14.7265625" bestFit="1" customWidth="1"/>
    <col min="3" max="3" width="7.26953125" bestFit="1" customWidth="1"/>
    <col min="4" max="4" width="11.1796875" bestFit="1" customWidth="1"/>
    <col min="5" max="5" width="9.81640625" bestFit="1" customWidth="1"/>
    <col min="8" max="8" width="17.81640625" customWidth="1"/>
    <col min="9" max="10" width="19.26953125" customWidth="1"/>
    <col min="11" max="11" width="18.54296875" customWidth="1"/>
  </cols>
  <sheetData>
    <row r="1" spans="1:11" ht="52" x14ac:dyDescent="0.35">
      <c r="A1" s="3" t="s">
        <v>36</v>
      </c>
      <c r="B1" s="4" t="s">
        <v>0</v>
      </c>
      <c r="C1" s="4" t="s">
        <v>1</v>
      </c>
      <c r="D1" s="4" t="s">
        <v>2</v>
      </c>
      <c r="E1" s="3" t="s">
        <v>3</v>
      </c>
      <c r="F1" s="3" t="s">
        <v>4</v>
      </c>
      <c r="G1" s="3" t="s">
        <v>5</v>
      </c>
      <c r="H1" s="3" t="s">
        <v>37</v>
      </c>
      <c r="I1" s="3" t="s">
        <v>29</v>
      </c>
      <c r="J1" s="3" t="s">
        <v>25</v>
      </c>
      <c r="K1" s="3" t="s">
        <v>26</v>
      </c>
    </row>
    <row r="2" spans="1:11" x14ac:dyDescent="0.35">
      <c r="A2" s="7" t="s">
        <v>19</v>
      </c>
      <c r="B2" s="6" t="s">
        <v>6</v>
      </c>
      <c r="C2" s="7" t="s">
        <v>7</v>
      </c>
      <c r="D2" s="6" t="s">
        <v>14</v>
      </c>
      <c r="E2" s="7" t="s">
        <v>9</v>
      </c>
      <c r="F2" s="2">
        <v>0.23983334952637236</v>
      </c>
      <c r="G2" s="2">
        <f t="shared" ref="G2:G13" si="0">F2*(24.45/131.39)</f>
        <v>4.4629921576374187E-2</v>
      </c>
      <c r="H2" s="18">
        <f>0.973/G2</f>
        <v>21.801517135425094</v>
      </c>
      <c r="I2" s="19">
        <f>0.0037/G2</f>
        <v>8.2904021994936128E-2</v>
      </c>
      <c r="J2" s="18">
        <f>3/G2</f>
        <v>67.21947729319146</v>
      </c>
      <c r="K2" s="18">
        <f>23/G2</f>
        <v>515.34932591446784</v>
      </c>
    </row>
    <row r="3" spans="1:11" x14ac:dyDescent="0.35">
      <c r="A3" s="7" t="s">
        <v>19</v>
      </c>
      <c r="B3" s="6" t="s">
        <v>6</v>
      </c>
      <c r="C3" s="7" t="s">
        <v>7</v>
      </c>
      <c r="D3" s="6" t="s">
        <v>14</v>
      </c>
      <c r="E3" s="7" t="s">
        <v>10</v>
      </c>
      <c r="F3" s="2">
        <v>5.9070207355615308E-2</v>
      </c>
      <c r="G3" s="2">
        <f t="shared" si="0"/>
        <v>1.0992210745450905E-2</v>
      </c>
      <c r="H3" s="18">
        <f t="shared" ref="H3:H13" si="1">0.973/G3</f>
        <v>88.517225745755766</v>
      </c>
      <c r="I3" s="19">
        <f t="shared" ref="I3:I13" si="2">0.0037/G3</f>
        <v>0.3366019889612501</v>
      </c>
      <c r="J3" s="18">
        <f t="shared" ref="J3:J13" si="3">3/G3</f>
        <v>272.92053159020276</v>
      </c>
      <c r="K3" s="18">
        <f t="shared" ref="K3:K13" si="4">23/G3</f>
        <v>2092.3907421915546</v>
      </c>
    </row>
    <row r="4" spans="1:11" x14ac:dyDescent="0.35">
      <c r="A4" s="11" t="s">
        <v>15</v>
      </c>
      <c r="B4" s="10" t="s">
        <v>6</v>
      </c>
      <c r="C4" s="11" t="s">
        <v>13</v>
      </c>
      <c r="D4" s="10" t="s">
        <v>14</v>
      </c>
      <c r="E4" s="11" t="s">
        <v>9</v>
      </c>
      <c r="F4" s="12">
        <v>0.39972224921062061</v>
      </c>
      <c r="G4" s="12">
        <f t="shared" si="0"/>
        <v>7.4383202627290312E-2</v>
      </c>
      <c r="H4" s="20">
        <f t="shared" si="1"/>
        <v>13.080910281255056</v>
      </c>
      <c r="I4" s="21">
        <f t="shared" si="2"/>
        <v>4.9742413196961675E-2</v>
      </c>
      <c r="J4" s="20">
        <f t="shared" si="3"/>
        <v>40.33168637591487</v>
      </c>
      <c r="K4" s="20">
        <f t="shared" si="4"/>
        <v>309.20959554868068</v>
      </c>
    </row>
    <row r="5" spans="1:11" x14ac:dyDescent="0.35">
      <c r="A5" s="11" t="s">
        <v>15</v>
      </c>
      <c r="B5" s="10" t="s">
        <v>6</v>
      </c>
      <c r="C5" s="11" t="s">
        <v>13</v>
      </c>
      <c r="D5" s="10" t="s">
        <v>14</v>
      </c>
      <c r="E5" s="11" t="s">
        <v>10</v>
      </c>
      <c r="F5" s="12">
        <v>9.8450345592692182E-2</v>
      </c>
      <c r="G5" s="12">
        <f t="shared" si="0"/>
        <v>1.8320351242418174E-2</v>
      </c>
      <c r="H5" s="20">
        <f t="shared" si="1"/>
        <v>53.110335447453458</v>
      </c>
      <c r="I5" s="21">
        <f t="shared" si="2"/>
        <v>0.20196119337675006</v>
      </c>
      <c r="J5" s="20">
        <f t="shared" si="3"/>
        <v>163.75231895412168</v>
      </c>
      <c r="K5" s="20">
        <f t="shared" si="4"/>
        <v>1255.4344453149326</v>
      </c>
    </row>
    <row r="6" spans="1:11" x14ac:dyDescent="0.35">
      <c r="A6" s="7" t="s">
        <v>19</v>
      </c>
      <c r="B6" s="7" t="s">
        <v>11</v>
      </c>
      <c r="C6" s="7" t="s">
        <v>7</v>
      </c>
      <c r="D6" s="6" t="s">
        <v>14</v>
      </c>
      <c r="E6" s="7" t="s">
        <v>9</v>
      </c>
      <c r="F6" s="2">
        <v>0.25255595930997637</v>
      </c>
      <c r="G6" s="2">
        <f t="shared" si="0"/>
        <v>4.6997436678049495E-2</v>
      </c>
      <c r="H6" s="18">
        <f t="shared" si="1"/>
        <v>20.703256789629272</v>
      </c>
      <c r="I6" s="19">
        <f t="shared" si="2"/>
        <v>7.8727697966730015E-2</v>
      </c>
      <c r="J6" s="18">
        <f t="shared" si="3"/>
        <v>63.833268621672985</v>
      </c>
      <c r="K6" s="18">
        <f t="shared" si="4"/>
        <v>489.3883927661596</v>
      </c>
    </row>
    <row r="7" spans="1:11" x14ac:dyDescent="0.35">
      <c r="A7" s="7" t="s">
        <v>19</v>
      </c>
      <c r="B7" s="7" t="s">
        <v>11</v>
      </c>
      <c r="C7" s="7" t="s">
        <v>7</v>
      </c>
      <c r="D7" s="6" t="s">
        <v>14</v>
      </c>
      <c r="E7" s="7" t="s">
        <v>10</v>
      </c>
      <c r="F7" s="2">
        <v>4.7807982163821074E-2</v>
      </c>
      <c r="G7" s="2">
        <f t="shared" si="0"/>
        <v>8.8964545544213819E-3</v>
      </c>
      <c r="H7" s="18">
        <f t="shared" si="1"/>
        <v>109.36941160638381</v>
      </c>
      <c r="I7" s="19">
        <f t="shared" si="2"/>
        <v>0.41589601535829407</v>
      </c>
      <c r="J7" s="18">
        <f t="shared" si="3"/>
        <v>337.21298542564381</v>
      </c>
      <c r="K7" s="18">
        <f t="shared" si="4"/>
        <v>2585.2995549299358</v>
      </c>
    </row>
    <row r="8" spans="1:11" x14ac:dyDescent="0.35">
      <c r="A8" s="11" t="s">
        <v>16</v>
      </c>
      <c r="B8" s="11" t="s">
        <v>11</v>
      </c>
      <c r="C8" s="11" t="s">
        <v>13</v>
      </c>
      <c r="D8" s="10" t="s">
        <v>14</v>
      </c>
      <c r="E8" s="11" t="s">
        <v>9</v>
      </c>
      <c r="F8" s="12">
        <v>0.42092659884996064</v>
      </c>
      <c r="G8" s="12">
        <f t="shared" si="0"/>
        <v>7.8329061130082492E-2</v>
      </c>
      <c r="H8" s="20">
        <f t="shared" si="1"/>
        <v>12.421954073777563</v>
      </c>
      <c r="I8" s="21">
        <f t="shared" si="2"/>
        <v>4.7236618780038014E-2</v>
      </c>
      <c r="J8" s="20">
        <f t="shared" si="3"/>
        <v>38.299961173003794</v>
      </c>
      <c r="K8" s="20">
        <f t="shared" si="4"/>
        <v>293.63303565969574</v>
      </c>
    </row>
    <row r="9" spans="1:11" x14ac:dyDescent="0.35">
      <c r="A9" s="11" t="s">
        <v>16</v>
      </c>
      <c r="B9" s="11" t="s">
        <v>11</v>
      </c>
      <c r="C9" s="11" t="s">
        <v>13</v>
      </c>
      <c r="D9" s="10" t="s">
        <v>14</v>
      </c>
      <c r="E9" s="11" t="s">
        <v>10</v>
      </c>
      <c r="F9" s="12">
        <v>7.9679970273035125E-2</v>
      </c>
      <c r="G9" s="12">
        <f t="shared" si="0"/>
        <v>1.482742425736897E-2</v>
      </c>
      <c r="H9" s="20">
        <f t="shared" si="1"/>
        <v>65.621646963830287</v>
      </c>
      <c r="I9" s="21">
        <f t="shared" si="2"/>
        <v>0.24953760921497642</v>
      </c>
      <c r="J9" s="20">
        <f t="shared" si="3"/>
        <v>202.32779125538627</v>
      </c>
      <c r="K9" s="20">
        <f t="shared" si="4"/>
        <v>1551.1797329579615</v>
      </c>
    </row>
    <row r="10" spans="1:11" x14ac:dyDescent="0.35">
      <c r="A10" s="11" t="s">
        <v>17</v>
      </c>
      <c r="B10" s="11" t="s">
        <v>8</v>
      </c>
      <c r="C10" s="11" t="s">
        <v>7</v>
      </c>
      <c r="D10" s="10" t="s">
        <v>14</v>
      </c>
      <c r="E10" s="11" t="s">
        <v>9</v>
      </c>
      <c r="F10" s="12">
        <v>0.24449980668143576</v>
      </c>
      <c r="G10" s="12">
        <f t="shared" si="0"/>
        <v>4.5498289621440785E-2</v>
      </c>
      <c r="H10" s="20">
        <f t="shared" si="1"/>
        <v>21.385419278299196</v>
      </c>
      <c r="I10" s="21">
        <f t="shared" si="2"/>
        <v>8.1321738262802701E-2</v>
      </c>
      <c r="J10" s="20">
        <f t="shared" si="3"/>
        <v>65.936544537407599</v>
      </c>
      <c r="K10" s="20">
        <f t="shared" si="4"/>
        <v>505.51350812012487</v>
      </c>
    </row>
    <row r="11" spans="1:11" x14ac:dyDescent="0.35">
      <c r="A11" s="11" t="s">
        <v>17</v>
      </c>
      <c r="B11" s="11" t="s">
        <v>8</v>
      </c>
      <c r="C11" s="11" t="s">
        <v>7</v>
      </c>
      <c r="D11" s="10" t="s">
        <v>14</v>
      </c>
      <c r="E11" s="11" t="s">
        <v>10</v>
      </c>
      <c r="F11" s="12">
        <v>4.5527172275526301E-2</v>
      </c>
      <c r="G11" s="12">
        <f t="shared" si="0"/>
        <v>8.4720249801097363E-3</v>
      </c>
      <c r="H11" s="20">
        <f t="shared" si="1"/>
        <v>114.84857543318964</v>
      </c>
      <c r="I11" s="21">
        <f t="shared" si="2"/>
        <v>0.43673147903679516</v>
      </c>
      <c r="J11" s="20">
        <f t="shared" si="3"/>
        <v>354.10660462442848</v>
      </c>
      <c r="K11" s="20">
        <f t="shared" si="4"/>
        <v>2714.8173021206185</v>
      </c>
    </row>
    <row r="12" spans="1:11" x14ac:dyDescent="0.35">
      <c r="A12" s="7" t="s">
        <v>19</v>
      </c>
      <c r="B12" s="7" t="s">
        <v>8</v>
      </c>
      <c r="C12" s="7" t="s">
        <v>13</v>
      </c>
      <c r="D12" s="6" t="s">
        <v>14</v>
      </c>
      <c r="E12" s="7" t="s">
        <v>9</v>
      </c>
      <c r="F12" s="2">
        <v>0.40749967780239293</v>
      </c>
      <c r="G12" s="2">
        <f t="shared" si="0"/>
        <v>7.5830482702401308E-2</v>
      </c>
      <c r="H12" s="18">
        <f t="shared" si="1"/>
        <v>12.831251566979518</v>
      </c>
      <c r="I12" s="19">
        <f t="shared" si="2"/>
        <v>4.8793042957681623E-2</v>
      </c>
      <c r="J12" s="18">
        <f t="shared" si="3"/>
        <v>39.561926722444554</v>
      </c>
      <c r="K12" s="18">
        <f t="shared" si="4"/>
        <v>303.30810487207492</v>
      </c>
    </row>
    <row r="13" spans="1:11" x14ac:dyDescent="0.35">
      <c r="A13" s="7" t="s">
        <v>19</v>
      </c>
      <c r="B13" s="7" t="s">
        <v>8</v>
      </c>
      <c r="C13" s="7" t="s">
        <v>13</v>
      </c>
      <c r="D13" s="6" t="s">
        <v>14</v>
      </c>
      <c r="E13" s="7" t="s">
        <v>10</v>
      </c>
      <c r="F13" s="2">
        <v>7.5878620459210497E-2</v>
      </c>
      <c r="G13" s="2">
        <f t="shared" si="0"/>
        <v>1.4120041633516225E-2</v>
      </c>
      <c r="H13" s="18">
        <f t="shared" si="1"/>
        <v>68.909145259913785</v>
      </c>
      <c r="I13" s="19">
        <f t="shared" si="2"/>
        <v>0.26203888742207715</v>
      </c>
      <c r="J13" s="18">
        <f t="shared" si="3"/>
        <v>212.46396277465712</v>
      </c>
      <c r="K13" s="18">
        <f t="shared" si="4"/>
        <v>1628.8903812723713</v>
      </c>
    </row>
  </sheetData>
  <sheetProtection algorithmName="SHA-512" hashValue="ZglXC5E5GJvdLhpF09oPByShqcZlg5Lkq6k2JnCCQqTY5v58fR83I2+4FdzRfqDJpRcJSjl+3ETJhnIMQNjQig==" saltValue="P7g0zPHLG1qxMVU2Lcu15w==" spinCount="100000" sheet="1" formatCells="0" formatColumns="0" formatRows="0"/>
  <conditionalFormatting sqref="K2">
    <cfRule type="cellIs" dxfId="147" priority="9" operator="lessThan">
      <formula>10</formula>
    </cfRule>
  </conditionalFormatting>
  <conditionalFormatting sqref="J2">
    <cfRule type="cellIs" dxfId="146" priority="8" operator="lessThan">
      <formula>100</formula>
    </cfRule>
  </conditionalFormatting>
  <conditionalFormatting sqref="K3:K13">
    <cfRule type="cellIs" dxfId="145" priority="6" operator="lessThan">
      <formula>10</formula>
    </cfRule>
  </conditionalFormatting>
  <conditionalFormatting sqref="J3:J13">
    <cfRule type="cellIs" dxfId="144" priority="5" operator="lessThan">
      <formula>100</formula>
    </cfRule>
  </conditionalFormatting>
  <conditionalFormatting sqref="H2:H13">
    <cfRule type="cellIs" dxfId="143" priority="4" operator="lessThan">
      <formula>10</formula>
    </cfRule>
  </conditionalFormatting>
  <conditionalFormatting sqref="I2">
    <cfRule type="cellIs" dxfId="142" priority="3" operator="lessThan">
      <formula>10</formula>
    </cfRule>
  </conditionalFormatting>
  <conditionalFormatting sqref="I3:I13">
    <cfRule type="cellIs" dxfId="141" priority="1" operator="lessThan">
      <formul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3661BA7A30E44BF70298DE2DA597E" ma:contentTypeVersion="36" ma:contentTypeDescription="Create a new document." ma:contentTypeScope="" ma:versionID="009cfb013ff91c7187e5594ca2c5077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b9b4c45a-1b26-41a9-bc60-c2053a476731" xmlns:ns6="fecc2597-e8fd-4279-ac06-bd7c891938be" targetNamespace="http://schemas.microsoft.com/office/2006/metadata/properties" ma:root="true" ma:fieldsID="02f22143832be6860012873986ecaa56" ns1:_="" ns2:_="" ns3:_="" ns4:_="" ns5:_="" ns6:_="">
    <xsd:import namespace="http://schemas.microsoft.com/sharepoint/v3"/>
    <xsd:import namespace="4ffa91fb-a0ff-4ac5-b2db-65c790d184a4"/>
    <xsd:import namespace="http://schemas.microsoft.com/sharepoint.v3"/>
    <xsd:import namespace="http://schemas.microsoft.com/sharepoint/v3/fields"/>
    <xsd:import namespace="b9b4c45a-1b26-41a9-bc60-c2053a476731"/>
    <xsd:import namespace="fecc2597-e8fd-4279-ac06-bd7c891938b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DocType" minOccurs="0"/>
                <xsd:element ref="ns5:DocStatus" minOccurs="0"/>
                <xsd:element ref="ns5:PubDate" minOccurs="0"/>
                <xsd:element ref="ns6:SharedWithUsers" minOccurs="0"/>
                <xsd:element ref="ns6:SharedWithDetails"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b4c45a-1b26-41a9-bc60-c2053a476731" elementFormDefault="qualified">
    <xsd:import namespace="http://schemas.microsoft.com/office/2006/documentManagement/types"/>
    <xsd:import namespace="http://schemas.microsoft.com/office/infopath/2007/PartnerControls"/>
    <xsd:element name="DocType" ma:index="28" nillable="true" ma:displayName="DocType" ma:default="Article" ma:format="Dropdown" ma:internalName="DocType">
      <xsd:simpleType>
        <xsd:restriction base="dms:Choice">
          <xsd:enumeration value="Article"/>
          <xsd:enumeration value="Assessment"/>
          <xsd:enumeration value="Briefing"/>
          <xsd:enumeration value="EndNote library"/>
          <xsd:enumeration value="Meeting summary"/>
          <xsd:enumeration value="Presentation"/>
          <xsd:enumeration value="Public Comments"/>
          <xsd:enumeration value="Recommendations"/>
          <xsd:enumeration value="Report"/>
          <xsd:enumeration value="Schedule"/>
          <xsd:enumeration value="VCCEP submission"/>
        </xsd:restriction>
      </xsd:simpleType>
    </xsd:element>
    <xsd:element name="DocStatus" ma:index="29" nillable="true" ma:displayName="DocStatus" ma:default="Published" ma:format="Dropdown" ma:internalName="DocStatus">
      <xsd:simpleType>
        <xsd:restriction base="dms:Choice">
          <xsd:enumeration value="Draft"/>
          <xsd:enumeration value="External Review Draft"/>
          <xsd:enumeration value="Final"/>
          <xsd:enumeration value="Initial draft"/>
          <xsd:enumeration value="Published"/>
          <xsd:enumeration value="Working"/>
        </xsd:restriction>
      </xsd:simpleType>
    </xsd:element>
    <xsd:element name="PubDate" ma:index="30" nillable="true" ma:displayName="PubDate" ma:internalName="PubDate">
      <xsd:simpleType>
        <xsd:restriction base="dms:Text">
          <xsd:maxLength value="4"/>
        </xsd:restriction>
      </xsd:simpleType>
    </xsd:element>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DocStatus xmlns="b9b4c45a-1b26-41a9-bc60-c2053a476731">Published</DocStatus>
    <Language xmlns="http://schemas.microsoft.com/sharepoint/v3">English</Language>
    <Document_x0020_Creation_x0020_Date xmlns="4ffa91fb-a0ff-4ac5-b2db-65c790d184a4">2019-11-05T17:17:16+00:00</Document_x0020_Creation_x0020_Date>
    <DocType xmlns="b9b4c45a-1b26-41a9-bc60-c2053a476731">Article</DocTyp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inhalation</TermName>
          <TermId xmlns="http://schemas.microsoft.com/office/infopath/2007/PartnerControls">db4a6ec7-8408-4f3a-99f3-1ea458bcea3a</TermId>
        </TermInfo>
        <TermInfo xmlns="http://schemas.microsoft.com/office/infopath/2007/PartnerControls">
          <TermName xmlns="http://schemas.microsoft.com/office/infopath/2007/PartnerControls">consumer</TermName>
          <TermId xmlns="http://schemas.microsoft.com/office/infopath/2007/PartnerControls">e4a70f7a-324d-4d79-b546-a85536613501</TermId>
        </TermInfo>
        <TermInfo xmlns="http://schemas.microsoft.com/office/infopath/2007/PartnerControls">
          <TermName xmlns="http://schemas.microsoft.com/office/infopath/2007/PartnerControls">risk estimates</TermName>
          <TermId xmlns="http://schemas.microsoft.com/office/infopath/2007/PartnerControls">ce089f71-7dff-46ae-b63d-0d3ccadc9073</TermId>
        </TermInfo>
        <TermInfo xmlns="http://schemas.microsoft.com/office/infopath/2007/PartnerControls">
          <TermName xmlns="http://schemas.microsoft.com/office/infopath/2007/PartnerControls">exposure modeling results</TermName>
          <TermId xmlns="http://schemas.microsoft.com/office/infopath/2007/PartnerControls">7141ca7c-0ec6-4179-844b-7b49b2175b93</TermId>
        </TermInfo>
        <TermInfo xmlns="http://schemas.microsoft.com/office/infopath/2007/PartnerControls">
          <TermName xmlns="http://schemas.microsoft.com/office/infopath/2007/PartnerControls">Trichloroethylene (TCE)</TermName>
          <TermId xmlns="http://schemas.microsoft.com/office/infopath/2007/PartnerControls">71ff6173-72e5-4be3-9217-a0e7220a48bd</TermId>
        </TermInfo>
        <TermInfo xmlns="http://schemas.microsoft.com/office/infopath/2007/PartnerControls">
          <TermName xmlns="http://schemas.microsoft.com/office/infopath/2007/PartnerControls">supplemental information</TermName>
          <TermId xmlns="http://schemas.microsoft.com/office/infopath/2007/PartnerControls">945d1636-4eb9-4829-8bb6-7617cd6691c2</TermId>
        </TermInfo>
      </Term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PubDate xmlns="b9b4c45a-1b26-41a9-bc60-c2053a476731" xsi:nil="true"/>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1205</Value>
      <Value>1254</Value>
      <Value>1253</Value>
      <Value>1252</Value>
      <Value>1163</Value>
      <Value>1213</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CC44A815-4572-4576-A312-346EF0611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b9b4c45a-1b26-41a9-bc60-c2053a476731"/>
    <ds:schemaRef ds:uri="fecc2597-e8fd-4279-ac06-bd7c89193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2ED297-742A-4C30-BE8B-45971F30EC6D}">
  <ds:schemaRefs>
    <ds:schemaRef ds:uri="b9b4c45a-1b26-41a9-bc60-c2053a476731"/>
    <ds:schemaRef ds:uri="http://schemas.microsoft.com/sharepoint.v3"/>
    <ds:schemaRef ds:uri="http://purl.org/dc/terms/"/>
    <ds:schemaRef ds:uri="4ffa91fb-a0ff-4ac5-b2db-65c790d184a4"/>
    <ds:schemaRef ds:uri="http://schemas.microsoft.com/office/infopath/2007/PartnerControls"/>
    <ds:schemaRef ds:uri="http://schemas.openxmlformats.org/package/2006/metadata/core-properties"/>
    <ds:schemaRef ds:uri="fecc2597-e8fd-4279-ac06-bd7c891938be"/>
    <ds:schemaRef ds:uri="http://schemas.microsoft.com/sharepoint/v3"/>
    <ds:schemaRef ds:uri="http://purl.org/dc/dcmitype/"/>
    <ds:schemaRef ds:uri="http://www.w3.org/XML/1998/namespace"/>
    <ds:schemaRef ds:uri="http://schemas.microsoft.com/office/2006/documentManagement/types"/>
    <ds:schemaRef ds:uri="http://schemas.microsoft.com/sharepoint/v3/field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949E391-8A84-497B-B74C-05207E8684EF}">
  <ds:schemaRefs>
    <ds:schemaRef ds:uri="http://schemas.microsoft.com/sharepoint/v3/contenttype/forms"/>
  </ds:schemaRefs>
</ds:datastoreItem>
</file>

<file path=customXml/itemProps4.xml><?xml version="1.0" encoding="utf-8"?>
<ds:datastoreItem xmlns:ds="http://schemas.openxmlformats.org/officeDocument/2006/customXml" ds:itemID="{6B38593C-3182-40DC-8E85-DB3EAE41507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Cover Page</vt:lpstr>
      <vt:lpstr>Table of Contents</vt:lpstr>
      <vt:lpstr>Read Me</vt:lpstr>
      <vt:lpstr>Brake &amp; Parts Cleaner</vt:lpstr>
      <vt:lpstr>Aerosol Elec. Degreaser</vt:lpstr>
      <vt:lpstr>Liquid Elec. Degreaser</vt:lpstr>
      <vt:lpstr>Aerosol Spray Degreaser</vt:lpstr>
      <vt:lpstr>Liquid Degreaser</vt:lpstr>
      <vt:lpstr>Aerosol Gun Scrubber</vt:lpstr>
      <vt:lpstr>Liquid Gun Scrubber</vt:lpstr>
      <vt:lpstr>Mold Release</vt:lpstr>
      <vt:lpstr>Aerosol Tire Cleaner</vt:lpstr>
      <vt:lpstr>Liquid Tire Cleaner</vt:lpstr>
      <vt:lpstr>Tap &amp; Die Fluid</vt:lpstr>
      <vt:lpstr>Penetrating Lubricant</vt:lpstr>
      <vt:lpstr>Solvent-Based Adhesive &amp; Seal</vt:lpstr>
      <vt:lpstr>Mirror-edge Sealant</vt:lpstr>
      <vt:lpstr>Tire Repair Cement</vt:lpstr>
      <vt:lpstr>Carpet Cleaner</vt:lpstr>
      <vt:lpstr>Aerosol Spot Remover</vt:lpstr>
      <vt:lpstr>Liquid Spot Remover</vt:lpstr>
      <vt:lpstr>Fixatives &amp; Finishing Spray</vt:lpstr>
      <vt:lpstr>Shoe Polish</vt:lpstr>
      <vt:lpstr>Fabric Spray</vt:lpstr>
      <vt:lpstr>Film Cleaner</vt:lpstr>
      <vt:lpstr>Hoof Polish</vt:lpstr>
      <vt:lpstr>Pepper Spray</vt:lpstr>
      <vt:lpstr>Toner Aid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Trichloroethylene Supplemental Information File: Exposure Modeling Results and Risk Estimates for Consumer Inhalation Exposure</dc:title>
  <dc:subject>Trichloroethylene Exposure Modeling Results and Risk Estimates for Consumer Inhalation Exposure</dc:subject>
  <dc:creator>U.S. EPA</dc:creator>
  <cp:keywords>Trichloroethylene (TCE), supplemental information, exposure modeling results, risk estimates, consumer, inhalation</cp:keywords>
  <cp:lastModifiedBy>Jacobs, Keith</cp:lastModifiedBy>
  <dcterms:created xsi:type="dcterms:W3CDTF">2019-07-31T21:43:52Z</dcterms:created>
  <dcterms:modified xsi:type="dcterms:W3CDTF">2020-11-06T21:21:33Z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0x010100B4F3661BA7A30E44BF70298DE2DA597E</vt:lpwstr>
  </property>
  <property fmtid="{D5CDD505-2E9C-101B-9397-08002B2CF9AE}" pid="3" name="TaxKeyword">
    <vt:lpwstr>1205;#inhalation|db4a6ec7-8408-4f3a-99f3-1ea458bcea3a;#1254;#consumer|e4a70f7a-324d-4d79-b546-a85536613501;#1253;#risk estimates|ce089f71-7dff-46ae-b63d-0d3ccadc9073;#1252;#exposure modeling results|7141ca7c-0ec6-4179-844b-7b49b2175b93;#1163;#Trichloroethylene (TCE)|71ff6173-72e5-4be3-9217-a0e7220a48bd;#1213;#supplemental information|945d1636-4eb9-4829-8bb6-7617cd6691c2</vt:lpwstr>
  </property>
  <property fmtid="{D5CDD505-2E9C-101B-9397-08002B2CF9AE}" pid="4" name="Document Type">
    <vt:lpwstr/>
  </property>
  <property fmtid="{D5CDD505-2E9C-101B-9397-08002B2CF9AE}" pid="5" name="e3f09c3df709400db2417a7161762d62">
    <vt:lpwstr/>
  </property>
  <property fmtid="{D5CDD505-2E9C-101B-9397-08002B2CF9AE}" pid="6" name="EPA_x0020_Subject">
    <vt:lpwstr/>
  </property>
  <property fmtid="{D5CDD505-2E9C-101B-9397-08002B2CF9AE}" pid="7" name="EPA Subject">
    <vt:lpwstr/>
  </property>
</Properties>
</file>