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sarrain\Desktop\"/>
    </mc:Choice>
  </mc:AlternateContent>
  <xr:revisionPtr revIDLastSave="0" documentId="13_ncr:1_{9E455EAB-8813-4451-B9CB-EC62C39FA0F7}" xr6:coauthVersionLast="45" xr6:coauthVersionMax="45" xr10:uidLastSave="{00000000-0000-0000-0000-000000000000}"/>
  <bookViews>
    <workbookView xWindow="-110" yWindow="-110" windowWidth="19420" windowHeight="10420" xr2:uid="{00000000-000D-0000-FFFF-FFFF00000000}"/>
  </bookViews>
  <sheets>
    <sheet name="Cover Page" sheetId="28" r:id="rId1"/>
    <sheet name="Table of Contents" sheetId="29" r:id="rId2"/>
    <sheet name="Read Me" sheetId="14" r:id="rId3"/>
    <sheet name="Brake &amp; Parts Cleaner" sheetId="2" r:id="rId4"/>
    <sheet name="Aerosol Elec. Drgreaser" sheetId="15" r:id="rId5"/>
    <sheet name="Liquid Elec. Degreaser" sheetId="3" r:id="rId6"/>
    <sheet name="Aerosol Spray Degreaser" sheetId="4" r:id="rId7"/>
    <sheet name="Liquid Degreaser" sheetId="5" r:id="rId8"/>
    <sheet name="Aerosol Gun Scrubber" sheetId="6" r:id="rId9"/>
    <sheet name="Liquid Gun Scrubber" sheetId="7" r:id="rId10"/>
    <sheet name="Mold Release" sheetId="16" r:id="rId11"/>
    <sheet name="Aerosol Tire Cleaner" sheetId="8" r:id="rId12"/>
    <sheet name="Liquid Tire Cleaner" sheetId="13" r:id="rId13"/>
    <sheet name="Tap &amp; Die Fluid" sheetId="17" r:id="rId14"/>
    <sheet name="Penetrating Lubricant" sheetId="18" r:id="rId15"/>
    <sheet name="Solvent-Based Adhesive &amp; Seal" sheetId="19" r:id="rId16"/>
    <sheet name="Mirror-Edge Sealant" sheetId="27" r:id="rId17"/>
    <sheet name="Tire Repair Cement" sheetId="20" r:id="rId18"/>
    <sheet name="Carpet Cleaner" sheetId="9" r:id="rId19"/>
    <sheet name="Aerosol Spot Remover" sheetId="10" r:id="rId20"/>
    <sheet name="Liquid Spot Remover" sheetId="11" r:id="rId21"/>
    <sheet name="Fixatives &amp; Finishing Spray" sheetId="21" r:id="rId22"/>
    <sheet name="Shoe Polish" sheetId="12" r:id="rId23"/>
    <sheet name="Fabric Spray" sheetId="22" r:id="rId24"/>
    <sheet name="Film Cleaner" sheetId="23" r:id="rId25"/>
    <sheet name="Hoof Polish" sheetId="25" r:id="rId26"/>
    <sheet name="Pepper Spray" sheetId="26" r:id="rId27"/>
    <sheet name="Toner Aid" sheetId="24" r:id="rId2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 i="24" l="1"/>
  <c r="O9" i="24"/>
  <c r="O8" i="24"/>
  <c r="O7" i="24"/>
  <c r="O6" i="24"/>
  <c r="O5" i="24"/>
  <c r="O4" i="24"/>
  <c r="O3" i="24"/>
  <c r="O2" i="24"/>
  <c r="J10" i="24"/>
  <c r="J9" i="24"/>
  <c r="J8" i="24"/>
  <c r="J7" i="24"/>
  <c r="J6" i="24"/>
  <c r="J5" i="24"/>
  <c r="J4" i="24"/>
  <c r="J3" i="24"/>
  <c r="J2" i="24"/>
  <c r="O4" i="26"/>
  <c r="O3" i="26"/>
  <c r="O2" i="26"/>
  <c r="J4" i="26"/>
  <c r="J3" i="26"/>
  <c r="J2" i="26"/>
  <c r="O10" i="25"/>
  <c r="O9" i="25"/>
  <c r="O8" i="25"/>
  <c r="O7" i="25"/>
  <c r="O6" i="25"/>
  <c r="O5" i="25"/>
  <c r="O4" i="25"/>
  <c r="O3" i="25"/>
  <c r="O2" i="25"/>
  <c r="J10" i="25"/>
  <c r="J9" i="25"/>
  <c r="J8" i="25"/>
  <c r="J7" i="25"/>
  <c r="J6" i="25"/>
  <c r="J5" i="25"/>
  <c r="J4" i="25"/>
  <c r="J3" i="25"/>
  <c r="J2" i="25"/>
  <c r="O10" i="23"/>
  <c r="O9" i="23"/>
  <c r="O8" i="23"/>
  <c r="O7" i="23"/>
  <c r="O6" i="23"/>
  <c r="O5" i="23"/>
  <c r="O4" i="23"/>
  <c r="O3" i="23"/>
  <c r="O2" i="23"/>
  <c r="J10" i="23"/>
  <c r="J9" i="23"/>
  <c r="J8" i="23"/>
  <c r="J7" i="23"/>
  <c r="J6" i="23"/>
  <c r="J5" i="23"/>
  <c r="J4" i="23"/>
  <c r="J3" i="23"/>
  <c r="J2" i="23"/>
  <c r="O10" i="22"/>
  <c r="O9" i="22"/>
  <c r="O8" i="22"/>
  <c r="O7" i="22"/>
  <c r="O6" i="22"/>
  <c r="O5" i="22"/>
  <c r="O4" i="22"/>
  <c r="O3" i="22"/>
  <c r="O2" i="22"/>
  <c r="J10" i="22"/>
  <c r="J9" i="22"/>
  <c r="J8" i="22"/>
  <c r="J7" i="22"/>
  <c r="J6" i="22"/>
  <c r="J5" i="22"/>
  <c r="J4" i="22"/>
  <c r="J3" i="22"/>
  <c r="J2" i="22"/>
  <c r="O10" i="12"/>
  <c r="O9" i="12"/>
  <c r="O8" i="12"/>
  <c r="O7" i="12"/>
  <c r="O6" i="12"/>
  <c r="O5" i="12"/>
  <c r="O4" i="12"/>
  <c r="O3" i="12"/>
  <c r="O2" i="12"/>
  <c r="J10" i="12"/>
  <c r="J9" i="12"/>
  <c r="J8" i="12"/>
  <c r="J7" i="12"/>
  <c r="J6" i="12"/>
  <c r="J5" i="12"/>
  <c r="J4" i="12"/>
  <c r="J3" i="12"/>
  <c r="J2" i="12"/>
  <c r="O10" i="21"/>
  <c r="O9" i="21"/>
  <c r="O8" i="21"/>
  <c r="O7" i="21"/>
  <c r="O6" i="21"/>
  <c r="O5" i="21"/>
  <c r="O4" i="21"/>
  <c r="O3" i="21"/>
  <c r="O2" i="21"/>
  <c r="J10" i="21"/>
  <c r="J9" i="21"/>
  <c r="J8" i="21"/>
  <c r="J7" i="21"/>
  <c r="J6" i="21"/>
  <c r="J5" i="21"/>
  <c r="J4" i="21"/>
  <c r="J3" i="21"/>
  <c r="J2" i="21"/>
  <c r="O19" i="11"/>
  <c r="O18" i="11"/>
  <c r="O17" i="11"/>
  <c r="O16" i="11"/>
  <c r="O15" i="11"/>
  <c r="O14" i="11"/>
  <c r="O13" i="11"/>
  <c r="O12" i="11"/>
  <c r="O11" i="11"/>
  <c r="O10" i="11"/>
  <c r="O9" i="11"/>
  <c r="O8" i="11"/>
  <c r="O7" i="11"/>
  <c r="O6" i="11"/>
  <c r="O5" i="11"/>
  <c r="O4" i="11"/>
  <c r="O3" i="11"/>
  <c r="O2" i="11"/>
  <c r="J19" i="11"/>
  <c r="J18" i="11"/>
  <c r="J17" i="11"/>
  <c r="J16" i="11"/>
  <c r="J15" i="11"/>
  <c r="J14" i="11"/>
  <c r="J13" i="11"/>
  <c r="J12" i="11"/>
  <c r="J11" i="11"/>
  <c r="J10" i="11"/>
  <c r="J9" i="11"/>
  <c r="J8" i="11"/>
  <c r="J7" i="11"/>
  <c r="J6" i="11"/>
  <c r="J5" i="11"/>
  <c r="J4" i="11"/>
  <c r="J3" i="11"/>
  <c r="J2" i="11"/>
  <c r="O10" i="10"/>
  <c r="O9" i="10"/>
  <c r="O8" i="10"/>
  <c r="O7" i="10"/>
  <c r="O6" i="10"/>
  <c r="O5" i="10"/>
  <c r="O4" i="10"/>
  <c r="O3" i="10"/>
  <c r="O2" i="10"/>
  <c r="J10" i="10"/>
  <c r="J9" i="10"/>
  <c r="J8" i="10"/>
  <c r="J7" i="10"/>
  <c r="J6" i="10"/>
  <c r="J5" i="10"/>
  <c r="J4" i="10"/>
  <c r="J3" i="10"/>
  <c r="J2" i="10"/>
  <c r="O10" i="9"/>
  <c r="O9" i="9"/>
  <c r="O8" i="9"/>
  <c r="O7" i="9"/>
  <c r="O6" i="9"/>
  <c r="O5" i="9"/>
  <c r="O4" i="9"/>
  <c r="O3" i="9"/>
  <c r="O2" i="9"/>
  <c r="J10" i="9"/>
  <c r="J9" i="9"/>
  <c r="J8" i="9"/>
  <c r="J7" i="9"/>
  <c r="J6" i="9"/>
  <c r="J5" i="9"/>
  <c r="J4" i="9"/>
  <c r="J3" i="9"/>
  <c r="J2" i="9"/>
  <c r="O28" i="20"/>
  <c r="O27" i="20"/>
  <c r="O26" i="20"/>
  <c r="O25" i="20"/>
  <c r="O24" i="20"/>
  <c r="O23" i="20"/>
  <c r="O22" i="20"/>
  <c r="O21" i="20"/>
  <c r="O20" i="20"/>
  <c r="O19" i="20"/>
  <c r="O18" i="20"/>
  <c r="O17" i="20"/>
  <c r="O16" i="20"/>
  <c r="O15" i="20"/>
  <c r="O14" i="20"/>
  <c r="O13" i="20"/>
  <c r="O12" i="20"/>
  <c r="O11" i="20"/>
  <c r="O10" i="20"/>
  <c r="O9" i="20"/>
  <c r="O8" i="20"/>
  <c r="O7" i="20"/>
  <c r="O6" i="20"/>
  <c r="O5" i="20"/>
  <c r="O4" i="20"/>
  <c r="O3" i="20"/>
  <c r="J20" i="20"/>
  <c r="J21" i="20"/>
  <c r="J22" i="20"/>
  <c r="J28" i="20"/>
  <c r="J27" i="20"/>
  <c r="J26" i="20"/>
  <c r="J25" i="20"/>
  <c r="J24" i="20"/>
  <c r="J23" i="20"/>
  <c r="J19" i="20"/>
  <c r="J18" i="20"/>
  <c r="J17" i="20"/>
  <c r="J16" i="20"/>
  <c r="J15" i="20"/>
  <c r="J14" i="20"/>
  <c r="J13" i="20"/>
  <c r="J12" i="20"/>
  <c r="J11" i="20"/>
  <c r="J10" i="20"/>
  <c r="J9" i="20"/>
  <c r="J8" i="20"/>
  <c r="J7" i="20"/>
  <c r="J6" i="20"/>
  <c r="J5" i="20"/>
  <c r="J4" i="20"/>
  <c r="J3" i="20"/>
  <c r="J2" i="20"/>
  <c r="O10" i="27"/>
  <c r="O9" i="27"/>
  <c r="O8" i="27"/>
  <c r="O7" i="27"/>
  <c r="O6" i="27"/>
  <c r="O5" i="27"/>
  <c r="O4" i="27"/>
  <c r="O3" i="27"/>
  <c r="O2" i="27"/>
  <c r="J10" i="27"/>
  <c r="J9" i="27"/>
  <c r="J8" i="27"/>
  <c r="J7" i="27"/>
  <c r="J6" i="27"/>
  <c r="J5" i="27"/>
  <c r="J4" i="27"/>
  <c r="J3" i="27"/>
  <c r="J2" i="27"/>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O2" i="19"/>
  <c r="J28" i="19"/>
  <c r="J27" i="19"/>
  <c r="J26" i="19"/>
  <c r="J25" i="19"/>
  <c r="J24" i="19"/>
  <c r="J23" i="19"/>
  <c r="J22" i="19"/>
  <c r="J21" i="19"/>
  <c r="J20" i="19"/>
  <c r="J19" i="19"/>
  <c r="J18" i="19"/>
  <c r="J17" i="19"/>
  <c r="J16" i="19"/>
  <c r="J15" i="19"/>
  <c r="J14" i="19"/>
  <c r="J13" i="19"/>
  <c r="J12" i="19"/>
  <c r="J11" i="19"/>
  <c r="J10" i="19"/>
  <c r="J9" i="19"/>
  <c r="J8" i="19"/>
  <c r="J7" i="19"/>
  <c r="J6" i="19"/>
  <c r="J5" i="19"/>
  <c r="J4" i="19"/>
  <c r="J3" i="19"/>
  <c r="J2" i="19"/>
  <c r="O28" i="18"/>
  <c r="O27" i="18"/>
  <c r="O26" i="18"/>
  <c r="O25" i="18"/>
  <c r="O24" i="18"/>
  <c r="O23" i="18"/>
  <c r="O22" i="18"/>
  <c r="O21" i="18"/>
  <c r="O20" i="18"/>
  <c r="O19" i="18"/>
  <c r="O18" i="18"/>
  <c r="O17" i="18"/>
  <c r="O16" i="18"/>
  <c r="O15" i="18"/>
  <c r="O14" i="18"/>
  <c r="O13" i="18"/>
  <c r="O12" i="18"/>
  <c r="O11" i="18"/>
  <c r="O10" i="18"/>
  <c r="O9" i="18"/>
  <c r="O8" i="18"/>
  <c r="O7" i="18"/>
  <c r="O6" i="18"/>
  <c r="O5" i="18"/>
  <c r="O4" i="18"/>
  <c r="O3" i="18"/>
  <c r="O2" i="18"/>
  <c r="J28" i="18"/>
  <c r="J27" i="18"/>
  <c r="J26" i="18"/>
  <c r="J25" i="18"/>
  <c r="J24" i="18"/>
  <c r="J23" i="18"/>
  <c r="J22" i="18"/>
  <c r="J21" i="18"/>
  <c r="J20" i="18"/>
  <c r="J19" i="18"/>
  <c r="J18" i="18"/>
  <c r="J17" i="18"/>
  <c r="J16" i="18"/>
  <c r="J15" i="18"/>
  <c r="J14" i="18"/>
  <c r="J13" i="18"/>
  <c r="J12" i="18"/>
  <c r="J11" i="18"/>
  <c r="J10" i="18"/>
  <c r="J9" i="18"/>
  <c r="J8" i="18"/>
  <c r="J7" i="18"/>
  <c r="J6" i="18"/>
  <c r="J5" i="18"/>
  <c r="J4" i="18"/>
  <c r="J3" i="18"/>
  <c r="J2" i="18"/>
  <c r="O10" i="17"/>
  <c r="O9" i="17"/>
  <c r="O8" i="17"/>
  <c r="O7" i="17"/>
  <c r="O6" i="17"/>
  <c r="O5" i="17"/>
  <c r="O4" i="17"/>
  <c r="O3" i="17"/>
  <c r="O2" i="17"/>
  <c r="J10" i="17"/>
  <c r="J9" i="17"/>
  <c r="J8" i="17"/>
  <c r="J7" i="17"/>
  <c r="J6" i="17"/>
  <c r="J5" i="17"/>
  <c r="J4" i="17"/>
  <c r="J3" i="17"/>
  <c r="J2" i="17"/>
  <c r="O10" i="13"/>
  <c r="O9" i="13"/>
  <c r="O8" i="13"/>
  <c r="O7" i="13"/>
  <c r="O6" i="13"/>
  <c r="O5" i="13"/>
  <c r="O4" i="13"/>
  <c r="O3" i="13"/>
  <c r="O2" i="13"/>
  <c r="J10" i="13"/>
  <c r="J9" i="13"/>
  <c r="J8" i="13"/>
  <c r="J7" i="13"/>
  <c r="J6" i="13"/>
  <c r="J5" i="13"/>
  <c r="J4" i="13"/>
  <c r="J3" i="13"/>
  <c r="J2" i="13"/>
  <c r="O19" i="8"/>
  <c r="O18" i="8"/>
  <c r="O17" i="8"/>
  <c r="O16" i="8"/>
  <c r="O15" i="8"/>
  <c r="O14" i="8"/>
  <c r="O13" i="8"/>
  <c r="O12" i="8"/>
  <c r="O11" i="8"/>
  <c r="O10" i="8"/>
  <c r="O9" i="8"/>
  <c r="O8" i="8"/>
  <c r="O7" i="8"/>
  <c r="O6" i="8"/>
  <c r="O5" i="8"/>
  <c r="O4" i="8"/>
  <c r="O3" i="8"/>
  <c r="O2" i="8"/>
  <c r="J19" i="8"/>
  <c r="J18" i="8"/>
  <c r="J17" i="8"/>
  <c r="J16" i="8"/>
  <c r="J15" i="8"/>
  <c r="J14" i="8"/>
  <c r="J13" i="8"/>
  <c r="J12" i="8"/>
  <c r="J11" i="8"/>
  <c r="J10" i="8"/>
  <c r="J9" i="8"/>
  <c r="J8" i="8"/>
  <c r="J7" i="8"/>
  <c r="J6" i="8"/>
  <c r="J5" i="8"/>
  <c r="J4" i="8"/>
  <c r="J3" i="8"/>
  <c r="J2" i="8"/>
  <c r="O19" i="16"/>
  <c r="O18" i="16"/>
  <c r="O17" i="16"/>
  <c r="O16" i="16"/>
  <c r="O15" i="16"/>
  <c r="O14" i="16"/>
  <c r="O13" i="16"/>
  <c r="O12" i="16"/>
  <c r="O11" i="16"/>
  <c r="O10" i="16"/>
  <c r="O9" i="16"/>
  <c r="O8" i="16"/>
  <c r="O7" i="16"/>
  <c r="O6" i="16"/>
  <c r="O5" i="16"/>
  <c r="O4" i="16"/>
  <c r="O3" i="16"/>
  <c r="O2" i="16"/>
  <c r="J19" i="16"/>
  <c r="J18" i="16"/>
  <c r="J17" i="16"/>
  <c r="J16" i="16"/>
  <c r="J15" i="16"/>
  <c r="J14" i="16"/>
  <c r="J13" i="16"/>
  <c r="J12" i="16"/>
  <c r="J11" i="16"/>
  <c r="J10" i="16"/>
  <c r="J9" i="16"/>
  <c r="J8" i="16"/>
  <c r="J7" i="16"/>
  <c r="J6" i="16"/>
  <c r="J5" i="16"/>
  <c r="J4" i="16"/>
  <c r="J3" i="16"/>
  <c r="J2" i="16"/>
  <c r="O10" i="7"/>
  <c r="O9" i="7"/>
  <c r="O8" i="7"/>
  <c r="O7" i="7"/>
  <c r="O6" i="7"/>
  <c r="O5" i="7"/>
  <c r="O4" i="7"/>
  <c r="O3" i="7"/>
  <c r="O2" i="7"/>
  <c r="J10" i="7"/>
  <c r="J9" i="7"/>
  <c r="J8" i="7"/>
  <c r="J7" i="7"/>
  <c r="J6" i="7"/>
  <c r="J5" i="7"/>
  <c r="J4" i="7"/>
  <c r="J3" i="7"/>
  <c r="J2" i="7"/>
  <c r="O19" i="6"/>
  <c r="O18" i="6"/>
  <c r="O17" i="6"/>
  <c r="O16" i="6"/>
  <c r="O15" i="6"/>
  <c r="O14" i="6"/>
  <c r="O13" i="6"/>
  <c r="O12" i="6"/>
  <c r="O11" i="6"/>
  <c r="O10" i="6"/>
  <c r="O9" i="6"/>
  <c r="O8" i="6"/>
  <c r="O7" i="6"/>
  <c r="O6" i="6"/>
  <c r="O5" i="6"/>
  <c r="O4" i="6"/>
  <c r="O3" i="6"/>
  <c r="O2" i="6"/>
  <c r="J19" i="6"/>
  <c r="J18" i="6"/>
  <c r="J17" i="6"/>
  <c r="J16" i="6"/>
  <c r="J15" i="6"/>
  <c r="J14" i="6"/>
  <c r="J13" i="6"/>
  <c r="J12" i="6"/>
  <c r="J11" i="6"/>
  <c r="J10" i="6"/>
  <c r="J9" i="6"/>
  <c r="J8" i="6"/>
  <c r="J7" i="6"/>
  <c r="J6" i="6"/>
  <c r="J5" i="6"/>
  <c r="J4" i="6"/>
  <c r="J3" i="6"/>
  <c r="J2" i="6"/>
  <c r="O10" i="5"/>
  <c r="O9" i="5"/>
  <c r="O8" i="5"/>
  <c r="O7" i="5"/>
  <c r="O6" i="5"/>
  <c r="O5" i="5"/>
  <c r="O4" i="5"/>
  <c r="O3" i="5"/>
  <c r="O2" i="5"/>
  <c r="J10" i="5"/>
  <c r="J9" i="5"/>
  <c r="J8" i="5"/>
  <c r="J7" i="5"/>
  <c r="J6" i="5"/>
  <c r="J5" i="5"/>
  <c r="J4" i="5"/>
  <c r="J3" i="5"/>
  <c r="J2" i="5"/>
  <c r="O19" i="4"/>
  <c r="O18" i="4"/>
  <c r="O17" i="4"/>
  <c r="O16" i="4"/>
  <c r="O15" i="4"/>
  <c r="O14" i="4"/>
  <c r="O13" i="4"/>
  <c r="O12" i="4"/>
  <c r="O11" i="4"/>
  <c r="O10" i="4"/>
  <c r="O9" i="4"/>
  <c r="O8" i="4"/>
  <c r="O7" i="4"/>
  <c r="O6" i="4"/>
  <c r="O5" i="4"/>
  <c r="O4" i="4"/>
  <c r="O3" i="4"/>
  <c r="O2" i="4"/>
  <c r="J19" i="4"/>
  <c r="J18" i="4"/>
  <c r="J17" i="4"/>
  <c r="J16" i="4"/>
  <c r="J15" i="4"/>
  <c r="J14" i="4"/>
  <c r="J13" i="4"/>
  <c r="J12" i="4"/>
  <c r="J11" i="4"/>
  <c r="J10" i="4"/>
  <c r="J9" i="4"/>
  <c r="J8" i="4"/>
  <c r="J7" i="4"/>
  <c r="J6" i="4"/>
  <c r="J5" i="4"/>
  <c r="J4" i="4"/>
  <c r="J3" i="4"/>
  <c r="J2" i="4"/>
  <c r="O9" i="3"/>
  <c r="O10" i="3"/>
  <c r="O8" i="3"/>
  <c r="O7" i="3"/>
  <c r="O6" i="3"/>
  <c r="O5" i="3"/>
  <c r="O4" i="3"/>
  <c r="O3" i="3"/>
  <c r="O2" i="3"/>
  <c r="J10" i="3"/>
  <c r="J9" i="3"/>
  <c r="J8" i="3"/>
  <c r="J7" i="3"/>
  <c r="J6" i="3"/>
  <c r="J5" i="3"/>
  <c r="J4" i="3"/>
  <c r="J3" i="3"/>
  <c r="J2" i="3"/>
  <c r="O28" i="15"/>
  <c r="O27" i="15"/>
  <c r="O26" i="15"/>
  <c r="O25" i="15"/>
  <c r="O24" i="15"/>
  <c r="O23" i="15"/>
  <c r="O22" i="15"/>
  <c r="O21" i="15"/>
  <c r="O20" i="15"/>
  <c r="O19" i="15"/>
  <c r="O18" i="15"/>
  <c r="O17" i="15"/>
  <c r="O16" i="15"/>
  <c r="O15" i="15"/>
  <c r="O14" i="15"/>
  <c r="O13" i="15"/>
  <c r="O12" i="15"/>
  <c r="O11" i="15"/>
  <c r="O10" i="15"/>
  <c r="O9" i="15"/>
  <c r="O8" i="15"/>
  <c r="O7" i="15"/>
  <c r="O6" i="15"/>
  <c r="O5" i="15"/>
  <c r="O4" i="15"/>
  <c r="O3" i="15"/>
  <c r="O2" i="15"/>
  <c r="J28" i="15"/>
  <c r="J27" i="15"/>
  <c r="J26" i="15"/>
  <c r="J25" i="15"/>
  <c r="J24" i="15"/>
  <c r="J23" i="15"/>
  <c r="J22" i="15"/>
  <c r="J21" i="15"/>
  <c r="J20" i="15"/>
  <c r="J19" i="15"/>
  <c r="J18" i="15"/>
  <c r="J17" i="15"/>
  <c r="J16" i="15"/>
  <c r="J15" i="15"/>
  <c r="J14" i="15"/>
  <c r="J13" i="15"/>
  <c r="J12" i="15"/>
  <c r="J11" i="15"/>
  <c r="J10" i="15"/>
  <c r="J9" i="15"/>
  <c r="J8" i="15"/>
  <c r="J7" i="15"/>
  <c r="J6" i="15"/>
  <c r="J5" i="15"/>
  <c r="J4" i="15"/>
  <c r="J3" i="15"/>
  <c r="J2" i="15"/>
  <c r="O28" i="2"/>
  <c r="O27" i="2"/>
  <c r="O26" i="2"/>
  <c r="O25" i="2"/>
  <c r="O24" i="2"/>
  <c r="O23" i="2"/>
  <c r="O22" i="2"/>
  <c r="O21" i="2"/>
  <c r="O20" i="2"/>
  <c r="O19" i="2"/>
  <c r="O18" i="2"/>
  <c r="O17" i="2"/>
  <c r="O16" i="2"/>
  <c r="O15" i="2"/>
  <c r="O14" i="2"/>
  <c r="O13" i="2"/>
  <c r="O12" i="2"/>
  <c r="O11" i="2"/>
  <c r="O10" i="2"/>
  <c r="O9" i="2"/>
  <c r="O8" i="2"/>
  <c r="O7" i="2"/>
  <c r="O6" i="2"/>
  <c r="O5" i="2"/>
  <c r="O4" i="2"/>
  <c r="O3" i="2"/>
  <c r="O2" i="2"/>
  <c r="J28" i="2"/>
  <c r="J27" i="2"/>
  <c r="J26" i="2"/>
  <c r="J25" i="2"/>
  <c r="J24" i="2"/>
  <c r="J23" i="2"/>
  <c r="J22" i="2"/>
  <c r="J21" i="2"/>
  <c r="J20" i="2"/>
  <c r="J19" i="2"/>
  <c r="J18" i="2"/>
  <c r="J17" i="2"/>
  <c r="J16" i="2"/>
  <c r="J15" i="2"/>
  <c r="J14" i="2"/>
  <c r="J13" i="2"/>
  <c r="J12" i="2"/>
  <c r="J11" i="2"/>
  <c r="J10" i="2"/>
  <c r="J9" i="2"/>
  <c r="J8" i="2"/>
  <c r="J7" i="2"/>
  <c r="J6" i="2"/>
  <c r="J5" i="2"/>
  <c r="J4" i="2"/>
  <c r="J3" i="2"/>
  <c r="J2" i="2"/>
  <c r="N10" i="27" l="1"/>
  <c r="M10" i="27"/>
  <c r="L10" i="27"/>
  <c r="I10" i="27"/>
  <c r="H10" i="27"/>
  <c r="G10" i="27"/>
  <c r="N9" i="27"/>
  <c r="M9" i="27"/>
  <c r="L9" i="27"/>
  <c r="I9" i="27"/>
  <c r="H9" i="27"/>
  <c r="G9" i="27"/>
  <c r="N8" i="27"/>
  <c r="M8" i="27"/>
  <c r="L8" i="27"/>
  <c r="I8" i="27"/>
  <c r="H8" i="27"/>
  <c r="G8" i="27"/>
  <c r="N7" i="27"/>
  <c r="M7" i="27"/>
  <c r="L7" i="27"/>
  <c r="I7" i="27"/>
  <c r="H7" i="27"/>
  <c r="G7" i="27"/>
  <c r="N6" i="27"/>
  <c r="M6" i="27"/>
  <c r="L6" i="27"/>
  <c r="I6" i="27"/>
  <c r="H6" i="27"/>
  <c r="G6" i="27"/>
  <c r="N5" i="27"/>
  <c r="M5" i="27"/>
  <c r="L5" i="27"/>
  <c r="I5" i="27"/>
  <c r="H5" i="27"/>
  <c r="G5" i="27"/>
  <c r="N4" i="27"/>
  <c r="M4" i="27"/>
  <c r="L4" i="27"/>
  <c r="I4" i="27"/>
  <c r="H4" i="27"/>
  <c r="G4" i="27"/>
  <c r="N3" i="27"/>
  <c r="M3" i="27"/>
  <c r="L3" i="27"/>
  <c r="I3" i="27"/>
  <c r="H3" i="27"/>
  <c r="G3" i="27"/>
  <c r="N2" i="27"/>
  <c r="M2" i="27"/>
  <c r="L2" i="27"/>
  <c r="I2" i="27"/>
  <c r="H2" i="27"/>
  <c r="G2" i="27"/>
  <c r="N10" i="24" l="1"/>
  <c r="M10" i="24"/>
  <c r="L10" i="24"/>
  <c r="I10" i="24"/>
  <c r="H10" i="24"/>
  <c r="G10" i="24"/>
  <c r="N9" i="24"/>
  <c r="M9" i="24"/>
  <c r="L9" i="24"/>
  <c r="I9" i="24"/>
  <c r="H9" i="24"/>
  <c r="G9" i="24"/>
  <c r="N8" i="24"/>
  <c r="M8" i="24"/>
  <c r="L8" i="24"/>
  <c r="I8" i="24"/>
  <c r="H8" i="24"/>
  <c r="G8" i="24"/>
  <c r="N7" i="24"/>
  <c r="M7" i="24"/>
  <c r="L7" i="24"/>
  <c r="I7" i="24"/>
  <c r="H7" i="24"/>
  <c r="G7" i="24"/>
  <c r="N6" i="24"/>
  <c r="M6" i="24"/>
  <c r="L6" i="24"/>
  <c r="I6" i="24"/>
  <c r="H6" i="24"/>
  <c r="G6" i="24"/>
  <c r="N5" i="24"/>
  <c r="M5" i="24"/>
  <c r="L5" i="24"/>
  <c r="I5" i="24"/>
  <c r="H5" i="24"/>
  <c r="G5" i="24"/>
  <c r="N4" i="24"/>
  <c r="M4" i="24"/>
  <c r="L4" i="24"/>
  <c r="I4" i="24"/>
  <c r="H4" i="24"/>
  <c r="G4" i="24"/>
  <c r="N3" i="24"/>
  <c r="M3" i="24"/>
  <c r="L3" i="24"/>
  <c r="I3" i="24"/>
  <c r="H3" i="24"/>
  <c r="G3" i="24"/>
  <c r="N2" i="24"/>
  <c r="M2" i="24"/>
  <c r="L2" i="24"/>
  <c r="I2" i="24"/>
  <c r="H2" i="24"/>
  <c r="G2" i="24"/>
  <c r="N4" i="26"/>
  <c r="M4" i="26"/>
  <c r="L4" i="26"/>
  <c r="I4" i="26"/>
  <c r="H4" i="26"/>
  <c r="G4" i="26"/>
  <c r="N3" i="26"/>
  <c r="M3" i="26"/>
  <c r="L3" i="26"/>
  <c r="I3" i="26"/>
  <c r="H3" i="26"/>
  <c r="G3" i="26"/>
  <c r="N2" i="26"/>
  <c r="M2" i="26"/>
  <c r="L2" i="26"/>
  <c r="I2" i="26"/>
  <c r="H2" i="26"/>
  <c r="G2" i="26"/>
  <c r="N10" i="25"/>
  <c r="M10" i="25"/>
  <c r="L10" i="25"/>
  <c r="I10" i="25"/>
  <c r="H10" i="25"/>
  <c r="G10" i="25"/>
  <c r="N9" i="25"/>
  <c r="M9" i="25"/>
  <c r="L9" i="25"/>
  <c r="I9" i="25"/>
  <c r="H9" i="25"/>
  <c r="G9" i="25"/>
  <c r="N8" i="25"/>
  <c r="M8" i="25"/>
  <c r="L8" i="25"/>
  <c r="I8" i="25"/>
  <c r="H8" i="25"/>
  <c r="G8" i="25"/>
  <c r="N7" i="25"/>
  <c r="M7" i="25"/>
  <c r="L7" i="25"/>
  <c r="I7" i="25"/>
  <c r="H7" i="25"/>
  <c r="G7" i="25"/>
  <c r="N6" i="25"/>
  <c r="M6" i="25"/>
  <c r="L6" i="25"/>
  <c r="I6" i="25"/>
  <c r="H6" i="25"/>
  <c r="G6" i="25"/>
  <c r="N5" i="25"/>
  <c r="M5" i="25"/>
  <c r="L5" i="25"/>
  <c r="I5" i="25"/>
  <c r="H5" i="25"/>
  <c r="G5" i="25"/>
  <c r="N4" i="25"/>
  <c r="M4" i="25"/>
  <c r="L4" i="25"/>
  <c r="I4" i="25"/>
  <c r="H4" i="25"/>
  <c r="G4" i="25"/>
  <c r="N3" i="25"/>
  <c r="M3" i="25"/>
  <c r="L3" i="25"/>
  <c r="I3" i="25"/>
  <c r="H3" i="25"/>
  <c r="G3" i="25"/>
  <c r="N2" i="25"/>
  <c r="M2" i="25"/>
  <c r="L2" i="25"/>
  <c r="I2" i="25"/>
  <c r="H2" i="25"/>
  <c r="G2" i="25"/>
  <c r="N10" i="23"/>
  <c r="M10" i="23"/>
  <c r="L10" i="23"/>
  <c r="I10" i="23"/>
  <c r="H10" i="23"/>
  <c r="G10" i="23"/>
  <c r="N9" i="23"/>
  <c r="M9" i="23"/>
  <c r="L9" i="23"/>
  <c r="I9" i="23"/>
  <c r="H9" i="23"/>
  <c r="G9" i="23"/>
  <c r="N8" i="23"/>
  <c r="M8" i="23"/>
  <c r="L8" i="23"/>
  <c r="I8" i="23"/>
  <c r="H8" i="23"/>
  <c r="G8" i="23"/>
  <c r="N7" i="23"/>
  <c r="M7" i="23"/>
  <c r="L7" i="23"/>
  <c r="I7" i="23"/>
  <c r="H7" i="23"/>
  <c r="G7" i="23"/>
  <c r="N6" i="23"/>
  <c r="M6" i="23"/>
  <c r="L6" i="23"/>
  <c r="I6" i="23"/>
  <c r="H6" i="23"/>
  <c r="G6" i="23"/>
  <c r="N5" i="23"/>
  <c r="M5" i="23"/>
  <c r="L5" i="23"/>
  <c r="I5" i="23"/>
  <c r="H5" i="23"/>
  <c r="G5" i="23"/>
  <c r="N4" i="23"/>
  <c r="M4" i="23"/>
  <c r="L4" i="23"/>
  <c r="I4" i="23"/>
  <c r="H4" i="23"/>
  <c r="G4" i="23"/>
  <c r="N3" i="23"/>
  <c r="M3" i="23"/>
  <c r="L3" i="23"/>
  <c r="I3" i="23"/>
  <c r="H3" i="23"/>
  <c r="G3" i="23"/>
  <c r="N2" i="23"/>
  <c r="M2" i="23"/>
  <c r="L2" i="23"/>
  <c r="I2" i="23"/>
  <c r="H2" i="23"/>
  <c r="G2" i="23"/>
  <c r="N10" i="22"/>
  <c r="M10" i="22"/>
  <c r="L10" i="22"/>
  <c r="I10" i="22"/>
  <c r="H10" i="22"/>
  <c r="G10" i="22"/>
  <c r="N9" i="22"/>
  <c r="M9" i="22"/>
  <c r="L9" i="22"/>
  <c r="I9" i="22"/>
  <c r="H9" i="22"/>
  <c r="G9" i="22"/>
  <c r="N8" i="22"/>
  <c r="M8" i="22"/>
  <c r="L8" i="22"/>
  <c r="I8" i="22"/>
  <c r="H8" i="22"/>
  <c r="G8" i="22"/>
  <c r="N7" i="22"/>
  <c r="M7" i="22"/>
  <c r="L7" i="22"/>
  <c r="I7" i="22"/>
  <c r="H7" i="22"/>
  <c r="G7" i="22"/>
  <c r="N6" i="22"/>
  <c r="M6" i="22"/>
  <c r="L6" i="22"/>
  <c r="I6" i="22"/>
  <c r="H6" i="22"/>
  <c r="G6" i="22"/>
  <c r="N5" i="22"/>
  <c r="M5" i="22"/>
  <c r="L5" i="22"/>
  <c r="I5" i="22"/>
  <c r="H5" i="22"/>
  <c r="G5" i="22"/>
  <c r="N4" i="22"/>
  <c r="M4" i="22"/>
  <c r="L4" i="22"/>
  <c r="I4" i="22"/>
  <c r="H4" i="22"/>
  <c r="G4" i="22"/>
  <c r="N3" i="22"/>
  <c r="M3" i="22"/>
  <c r="L3" i="22"/>
  <c r="I3" i="22"/>
  <c r="H3" i="22"/>
  <c r="G3" i="22"/>
  <c r="N2" i="22"/>
  <c r="M2" i="22"/>
  <c r="L2" i="22"/>
  <c r="I2" i="22"/>
  <c r="H2" i="22"/>
  <c r="G2" i="22"/>
  <c r="N10" i="12"/>
  <c r="M10" i="12"/>
  <c r="L10" i="12"/>
  <c r="N9" i="12"/>
  <c r="M9" i="12"/>
  <c r="L9" i="12"/>
  <c r="N8" i="12"/>
  <c r="M8" i="12"/>
  <c r="L8" i="12"/>
  <c r="N7" i="12"/>
  <c r="M7" i="12"/>
  <c r="L7" i="12"/>
  <c r="N6" i="12"/>
  <c r="M6" i="12"/>
  <c r="L6" i="12"/>
  <c r="N5" i="12"/>
  <c r="M5" i="12"/>
  <c r="L5" i="12"/>
  <c r="N4" i="12"/>
  <c r="M4" i="12"/>
  <c r="L4" i="12"/>
  <c r="N3" i="12"/>
  <c r="M3" i="12"/>
  <c r="L3" i="12"/>
  <c r="N2" i="12"/>
  <c r="M2" i="12"/>
  <c r="L2" i="12"/>
  <c r="N10" i="21"/>
  <c r="M10" i="21"/>
  <c r="L10" i="21"/>
  <c r="I10" i="21"/>
  <c r="H10" i="21"/>
  <c r="G10" i="21"/>
  <c r="N9" i="21"/>
  <c r="M9" i="21"/>
  <c r="L9" i="21"/>
  <c r="I9" i="21"/>
  <c r="H9" i="21"/>
  <c r="G9" i="21"/>
  <c r="N8" i="21"/>
  <c r="M8" i="21"/>
  <c r="L8" i="21"/>
  <c r="I8" i="21"/>
  <c r="H8" i="21"/>
  <c r="G8" i="21"/>
  <c r="N7" i="21"/>
  <c r="M7" i="21"/>
  <c r="L7" i="21"/>
  <c r="I7" i="21"/>
  <c r="H7" i="21"/>
  <c r="G7" i="21"/>
  <c r="N6" i="21"/>
  <c r="M6" i="21"/>
  <c r="L6" i="21"/>
  <c r="I6" i="21"/>
  <c r="H6" i="21"/>
  <c r="G6" i="21"/>
  <c r="N5" i="21"/>
  <c r="M5" i="21"/>
  <c r="L5" i="21"/>
  <c r="I5" i="21"/>
  <c r="H5" i="21"/>
  <c r="G5" i="21"/>
  <c r="N4" i="21"/>
  <c r="M4" i="21"/>
  <c r="L4" i="21"/>
  <c r="I4" i="21"/>
  <c r="H4" i="21"/>
  <c r="G4" i="21"/>
  <c r="N3" i="21"/>
  <c r="M3" i="21"/>
  <c r="L3" i="21"/>
  <c r="I3" i="21"/>
  <c r="H3" i="21"/>
  <c r="G3" i="21"/>
  <c r="N2" i="21"/>
  <c r="M2" i="21"/>
  <c r="L2" i="21"/>
  <c r="I2" i="21"/>
  <c r="H2" i="21"/>
  <c r="G2" i="21"/>
  <c r="N19" i="11"/>
  <c r="M19" i="11"/>
  <c r="L19" i="11"/>
  <c r="N18" i="11"/>
  <c r="M18" i="11"/>
  <c r="L18" i="11"/>
  <c r="N17" i="11"/>
  <c r="M17" i="11"/>
  <c r="L17" i="11"/>
  <c r="N16" i="11"/>
  <c r="M16" i="11"/>
  <c r="L16" i="11"/>
  <c r="N15" i="11"/>
  <c r="M15" i="11"/>
  <c r="L15" i="11"/>
  <c r="N14" i="11"/>
  <c r="M14" i="11"/>
  <c r="L14" i="11"/>
  <c r="N13" i="11"/>
  <c r="M13" i="11"/>
  <c r="L13" i="11"/>
  <c r="N12" i="11"/>
  <c r="M12" i="11"/>
  <c r="L12" i="11"/>
  <c r="N11" i="11"/>
  <c r="M11" i="11"/>
  <c r="L11" i="11"/>
  <c r="N10" i="11"/>
  <c r="M10" i="11"/>
  <c r="L10" i="11"/>
  <c r="N9" i="11"/>
  <c r="M9" i="11"/>
  <c r="L9" i="11"/>
  <c r="N8" i="11"/>
  <c r="M8" i="11"/>
  <c r="L8" i="11"/>
  <c r="N7" i="11"/>
  <c r="M7" i="11"/>
  <c r="L7" i="11"/>
  <c r="N6" i="11"/>
  <c r="M6" i="11"/>
  <c r="L6" i="11"/>
  <c r="N5" i="11"/>
  <c r="M5" i="11"/>
  <c r="L5" i="11"/>
  <c r="N4" i="11"/>
  <c r="M4" i="11"/>
  <c r="L4" i="11"/>
  <c r="N3" i="11"/>
  <c r="M3" i="11"/>
  <c r="L3" i="11"/>
  <c r="N2" i="11"/>
  <c r="M2" i="11"/>
  <c r="L2" i="11"/>
  <c r="N10" i="10"/>
  <c r="M10" i="10"/>
  <c r="L10" i="10"/>
  <c r="N9" i="10"/>
  <c r="M9" i="10"/>
  <c r="L9" i="10"/>
  <c r="N8" i="10"/>
  <c r="M8" i="10"/>
  <c r="L8" i="10"/>
  <c r="N7" i="10"/>
  <c r="M7" i="10"/>
  <c r="L7" i="10"/>
  <c r="N6" i="10"/>
  <c r="M6" i="10"/>
  <c r="L6" i="10"/>
  <c r="N5" i="10"/>
  <c r="M5" i="10"/>
  <c r="L5" i="10"/>
  <c r="N4" i="10"/>
  <c r="M4" i="10"/>
  <c r="L4" i="10"/>
  <c r="N3" i="10"/>
  <c r="M3" i="10"/>
  <c r="L3" i="10"/>
  <c r="N2" i="10"/>
  <c r="M2" i="10"/>
  <c r="L2" i="10"/>
  <c r="N10" i="9"/>
  <c r="M10" i="9"/>
  <c r="L10" i="9"/>
  <c r="N9" i="9"/>
  <c r="M9" i="9"/>
  <c r="L9" i="9"/>
  <c r="N8" i="9"/>
  <c r="M8" i="9"/>
  <c r="L8" i="9"/>
  <c r="N7" i="9"/>
  <c r="M7" i="9"/>
  <c r="L7" i="9"/>
  <c r="N6" i="9"/>
  <c r="M6" i="9"/>
  <c r="L6" i="9"/>
  <c r="N5" i="9"/>
  <c r="M5" i="9"/>
  <c r="L5" i="9"/>
  <c r="N4" i="9"/>
  <c r="M4" i="9"/>
  <c r="L4" i="9"/>
  <c r="N3" i="9"/>
  <c r="M3" i="9"/>
  <c r="L3" i="9"/>
  <c r="N2" i="9"/>
  <c r="M2" i="9"/>
  <c r="L2" i="9"/>
  <c r="N28" i="20"/>
  <c r="M28" i="20"/>
  <c r="L28" i="20"/>
  <c r="I28" i="20"/>
  <c r="H28" i="20"/>
  <c r="G28" i="20"/>
  <c r="N27" i="20"/>
  <c r="M27" i="20"/>
  <c r="L27" i="20"/>
  <c r="I27" i="20"/>
  <c r="H27" i="20"/>
  <c r="G27" i="20"/>
  <c r="N26" i="20"/>
  <c r="M26" i="20"/>
  <c r="L26" i="20"/>
  <c r="I26" i="20"/>
  <c r="H26" i="20"/>
  <c r="G26" i="20"/>
  <c r="N25" i="20"/>
  <c r="M25" i="20"/>
  <c r="L25" i="20"/>
  <c r="I25" i="20"/>
  <c r="H25" i="20"/>
  <c r="G25" i="20"/>
  <c r="N24" i="20"/>
  <c r="M24" i="20"/>
  <c r="L24" i="20"/>
  <c r="I24" i="20"/>
  <c r="H24" i="20"/>
  <c r="G24" i="20"/>
  <c r="N23" i="20"/>
  <c r="M23" i="20"/>
  <c r="L23" i="20"/>
  <c r="I23" i="20"/>
  <c r="H23" i="20"/>
  <c r="G23" i="20"/>
  <c r="N22" i="20"/>
  <c r="M22" i="20"/>
  <c r="L22" i="20"/>
  <c r="I22" i="20"/>
  <c r="H22" i="20"/>
  <c r="G22" i="20"/>
  <c r="N21" i="20"/>
  <c r="M21" i="20"/>
  <c r="L21" i="20"/>
  <c r="I21" i="20"/>
  <c r="H21" i="20"/>
  <c r="G21" i="20"/>
  <c r="N20" i="20"/>
  <c r="M20" i="20"/>
  <c r="L20" i="20"/>
  <c r="I20" i="20"/>
  <c r="H20" i="20"/>
  <c r="G20" i="20"/>
  <c r="N19" i="20"/>
  <c r="M19" i="20"/>
  <c r="L19" i="20"/>
  <c r="I19" i="20"/>
  <c r="H19" i="20"/>
  <c r="G19" i="20"/>
  <c r="N18" i="20"/>
  <c r="M18" i="20"/>
  <c r="L18" i="20"/>
  <c r="I18" i="20"/>
  <c r="H18" i="20"/>
  <c r="G18" i="20"/>
  <c r="N17" i="20"/>
  <c r="M17" i="20"/>
  <c r="L17" i="20"/>
  <c r="I17" i="20"/>
  <c r="H17" i="20"/>
  <c r="G17" i="20"/>
  <c r="N16" i="20"/>
  <c r="M16" i="20"/>
  <c r="L16" i="20"/>
  <c r="I16" i="20"/>
  <c r="H16" i="20"/>
  <c r="G16" i="20"/>
  <c r="N15" i="20"/>
  <c r="M15" i="20"/>
  <c r="L15" i="20"/>
  <c r="I15" i="20"/>
  <c r="H15" i="20"/>
  <c r="G15" i="20"/>
  <c r="N14" i="20"/>
  <c r="M14" i="20"/>
  <c r="L14" i="20"/>
  <c r="I14" i="20"/>
  <c r="H14" i="20"/>
  <c r="G14" i="20"/>
  <c r="N13" i="20"/>
  <c r="M13" i="20"/>
  <c r="L13" i="20"/>
  <c r="I13" i="20"/>
  <c r="H13" i="20"/>
  <c r="G13" i="20"/>
  <c r="N12" i="20"/>
  <c r="M12" i="20"/>
  <c r="L12" i="20"/>
  <c r="I12" i="20"/>
  <c r="H12" i="20"/>
  <c r="G12" i="20"/>
  <c r="N11" i="20"/>
  <c r="M11" i="20"/>
  <c r="L11" i="20"/>
  <c r="I11" i="20"/>
  <c r="H11" i="20"/>
  <c r="G11" i="20"/>
  <c r="N10" i="20"/>
  <c r="M10" i="20"/>
  <c r="L10" i="20"/>
  <c r="I10" i="20"/>
  <c r="H10" i="20"/>
  <c r="G10" i="20"/>
  <c r="N9" i="20"/>
  <c r="M9" i="20"/>
  <c r="L9" i="20"/>
  <c r="I9" i="20"/>
  <c r="H9" i="20"/>
  <c r="G9" i="20"/>
  <c r="N8" i="20"/>
  <c r="M8" i="20"/>
  <c r="L8" i="20"/>
  <c r="I8" i="20"/>
  <c r="H8" i="20"/>
  <c r="G8" i="20"/>
  <c r="N7" i="20"/>
  <c r="M7" i="20"/>
  <c r="L7" i="20"/>
  <c r="I7" i="20"/>
  <c r="H7" i="20"/>
  <c r="G7" i="20"/>
  <c r="N6" i="20"/>
  <c r="M6" i="20"/>
  <c r="L6" i="20"/>
  <c r="I6" i="20"/>
  <c r="H6" i="20"/>
  <c r="G6" i="20"/>
  <c r="N5" i="20"/>
  <c r="M5" i="20"/>
  <c r="L5" i="20"/>
  <c r="I5" i="20"/>
  <c r="H5" i="20"/>
  <c r="G5" i="20"/>
  <c r="N4" i="20"/>
  <c r="M4" i="20"/>
  <c r="L4" i="20"/>
  <c r="I4" i="20"/>
  <c r="H4" i="20"/>
  <c r="G4" i="20"/>
  <c r="N3" i="20"/>
  <c r="M3" i="20"/>
  <c r="L3" i="20"/>
  <c r="I3" i="20"/>
  <c r="H3" i="20"/>
  <c r="G3" i="20"/>
  <c r="O2" i="20"/>
  <c r="N2" i="20"/>
  <c r="M2" i="20"/>
  <c r="L2" i="20"/>
  <c r="I2" i="20"/>
  <c r="H2" i="20"/>
  <c r="G2" i="20"/>
  <c r="N28" i="19" l="1"/>
  <c r="M28" i="19"/>
  <c r="L28" i="19"/>
  <c r="I28" i="19"/>
  <c r="H28" i="19"/>
  <c r="G28" i="19"/>
  <c r="N27" i="19"/>
  <c r="M27" i="19"/>
  <c r="L27" i="19"/>
  <c r="I27" i="19"/>
  <c r="H27" i="19"/>
  <c r="G27" i="19"/>
  <c r="N26" i="19"/>
  <c r="M26" i="19"/>
  <c r="L26" i="19"/>
  <c r="I26" i="19"/>
  <c r="H26" i="19"/>
  <c r="G26" i="19"/>
  <c r="N25" i="19"/>
  <c r="M25" i="19"/>
  <c r="L25" i="19"/>
  <c r="I25" i="19"/>
  <c r="H25" i="19"/>
  <c r="G25" i="19"/>
  <c r="N24" i="19"/>
  <c r="M24" i="19"/>
  <c r="L24" i="19"/>
  <c r="I24" i="19"/>
  <c r="H24" i="19"/>
  <c r="G24" i="19"/>
  <c r="N23" i="19"/>
  <c r="M23" i="19"/>
  <c r="L23" i="19"/>
  <c r="I23" i="19"/>
  <c r="H23" i="19"/>
  <c r="G23" i="19"/>
  <c r="N22" i="19"/>
  <c r="M22" i="19"/>
  <c r="L22" i="19"/>
  <c r="I22" i="19"/>
  <c r="H22" i="19"/>
  <c r="G22" i="19"/>
  <c r="N21" i="19"/>
  <c r="M21" i="19"/>
  <c r="L21" i="19"/>
  <c r="I21" i="19"/>
  <c r="H21" i="19"/>
  <c r="G21" i="19"/>
  <c r="N20" i="19"/>
  <c r="M20" i="19"/>
  <c r="L20" i="19"/>
  <c r="I20" i="19"/>
  <c r="H20" i="19"/>
  <c r="G20" i="19"/>
  <c r="N19" i="19"/>
  <c r="M19" i="19"/>
  <c r="L19" i="19"/>
  <c r="I19" i="19"/>
  <c r="H19" i="19"/>
  <c r="G19" i="19"/>
  <c r="N18" i="19"/>
  <c r="M18" i="19"/>
  <c r="L18" i="19"/>
  <c r="I18" i="19"/>
  <c r="H18" i="19"/>
  <c r="G18" i="19"/>
  <c r="N17" i="19"/>
  <c r="M17" i="19"/>
  <c r="L17" i="19"/>
  <c r="I17" i="19"/>
  <c r="H17" i="19"/>
  <c r="G17" i="19"/>
  <c r="N16" i="19"/>
  <c r="M16" i="19"/>
  <c r="L16" i="19"/>
  <c r="I16" i="19"/>
  <c r="H16" i="19"/>
  <c r="G16" i="19"/>
  <c r="N15" i="19"/>
  <c r="M15" i="19"/>
  <c r="L15" i="19"/>
  <c r="I15" i="19"/>
  <c r="H15" i="19"/>
  <c r="G15" i="19"/>
  <c r="N14" i="19"/>
  <c r="M14" i="19"/>
  <c r="L14" i="19"/>
  <c r="I14" i="19"/>
  <c r="H14" i="19"/>
  <c r="G14" i="19"/>
  <c r="N13" i="19"/>
  <c r="M13" i="19"/>
  <c r="L13" i="19"/>
  <c r="I13" i="19"/>
  <c r="H13" i="19"/>
  <c r="G13" i="19"/>
  <c r="N12" i="19"/>
  <c r="M12" i="19"/>
  <c r="L12" i="19"/>
  <c r="I12" i="19"/>
  <c r="H12" i="19"/>
  <c r="G12" i="19"/>
  <c r="N11" i="19"/>
  <c r="M11" i="19"/>
  <c r="L11" i="19"/>
  <c r="I11" i="19"/>
  <c r="H11" i="19"/>
  <c r="G11" i="19"/>
  <c r="N10" i="19"/>
  <c r="M10" i="19"/>
  <c r="L10" i="19"/>
  <c r="I10" i="19"/>
  <c r="H10" i="19"/>
  <c r="G10" i="19"/>
  <c r="N9" i="19"/>
  <c r="M9" i="19"/>
  <c r="L9" i="19"/>
  <c r="I9" i="19"/>
  <c r="H9" i="19"/>
  <c r="G9" i="19"/>
  <c r="N8" i="19"/>
  <c r="M8" i="19"/>
  <c r="L8" i="19"/>
  <c r="I8" i="19"/>
  <c r="H8" i="19"/>
  <c r="G8" i="19"/>
  <c r="N7" i="19"/>
  <c r="M7" i="19"/>
  <c r="L7" i="19"/>
  <c r="I7" i="19"/>
  <c r="H7" i="19"/>
  <c r="G7" i="19"/>
  <c r="N6" i="19"/>
  <c r="M6" i="19"/>
  <c r="L6" i="19"/>
  <c r="I6" i="19"/>
  <c r="H6" i="19"/>
  <c r="G6" i="19"/>
  <c r="N5" i="19"/>
  <c r="M5" i="19"/>
  <c r="L5" i="19"/>
  <c r="I5" i="19"/>
  <c r="H5" i="19"/>
  <c r="G5" i="19"/>
  <c r="N4" i="19"/>
  <c r="M4" i="19"/>
  <c r="L4" i="19"/>
  <c r="I4" i="19"/>
  <c r="H4" i="19"/>
  <c r="G4" i="19"/>
  <c r="N3" i="19"/>
  <c r="M3" i="19"/>
  <c r="L3" i="19"/>
  <c r="I3" i="19"/>
  <c r="H3" i="19"/>
  <c r="G3" i="19"/>
  <c r="N2" i="19"/>
  <c r="M2" i="19"/>
  <c r="L2" i="19"/>
  <c r="I2" i="19"/>
  <c r="H2" i="19"/>
  <c r="G2" i="19"/>
  <c r="N28" i="18"/>
  <c r="M28" i="18"/>
  <c r="L28" i="18"/>
  <c r="N27" i="18"/>
  <c r="M27" i="18"/>
  <c r="L27" i="18"/>
  <c r="N26" i="18"/>
  <c r="M26" i="18"/>
  <c r="L26" i="18"/>
  <c r="N25" i="18"/>
  <c r="M25" i="18"/>
  <c r="L25" i="18"/>
  <c r="N24" i="18"/>
  <c r="M24" i="18"/>
  <c r="L24" i="18"/>
  <c r="N23" i="18"/>
  <c r="M23" i="18"/>
  <c r="L23" i="18"/>
  <c r="N22" i="18"/>
  <c r="M22" i="18"/>
  <c r="L22" i="18"/>
  <c r="N21" i="18"/>
  <c r="M21" i="18"/>
  <c r="L21" i="18"/>
  <c r="N20" i="18"/>
  <c r="M20" i="18"/>
  <c r="L20" i="18"/>
  <c r="N19" i="18"/>
  <c r="M19" i="18"/>
  <c r="L19" i="18"/>
  <c r="N18" i="18"/>
  <c r="M18" i="18"/>
  <c r="L18" i="18"/>
  <c r="N17" i="18"/>
  <c r="M17" i="18"/>
  <c r="L17" i="18"/>
  <c r="N16" i="18"/>
  <c r="M16" i="18"/>
  <c r="L16" i="18"/>
  <c r="N15" i="18"/>
  <c r="M15" i="18"/>
  <c r="L15" i="18"/>
  <c r="N14" i="18"/>
  <c r="M14" i="18"/>
  <c r="L14" i="18"/>
  <c r="N13" i="18"/>
  <c r="M13" i="18"/>
  <c r="L13" i="18"/>
  <c r="N12" i="18"/>
  <c r="M12" i="18"/>
  <c r="L12" i="18"/>
  <c r="N11" i="18"/>
  <c r="M11" i="18"/>
  <c r="L11" i="18"/>
  <c r="N10" i="18"/>
  <c r="M10" i="18"/>
  <c r="L10" i="18"/>
  <c r="N9" i="18"/>
  <c r="M9" i="18"/>
  <c r="L9" i="18"/>
  <c r="N8" i="18"/>
  <c r="M8" i="18"/>
  <c r="L8" i="18"/>
  <c r="N7" i="18"/>
  <c r="M7" i="18"/>
  <c r="L7" i="18"/>
  <c r="N6" i="18"/>
  <c r="M6" i="18"/>
  <c r="L6" i="18"/>
  <c r="N5" i="18"/>
  <c r="M5" i="18"/>
  <c r="L5" i="18"/>
  <c r="N4" i="18"/>
  <c r="M4" i="18"/>
  <c r="L4" i="18"/>
  <c r="N3" i="18"/>
  <c r="M3" i="18"/>
  <c r="L3" i="18"/>
  <c r="N2" i="18"/>
  <c r="M2" i="18"/>
  <c r="L2" i="18"/>
  <c r="I28" i="18"/>
  <c r="H28" i="18"/>
  <c r="G28" i="18"/>
  <c r="I27" i="18"/>
  <c r="H27" i="18"/>
  <c r="G27" i="18"/>
  <c r="I26" i="18"/>
  <c r="H26" i="18"/>
  <c r="G26" i="18"/>
  <c r="I25" i="18"/>
  <c r="H25" i="18"/>
  <c r="G25" i="18"/>
  <c r="I24" i="18"/>
  <c r="H24" i="18"/>
  <c r="G24" i="18"/>
  <c r="I23" i="18"/>
  <c r="H23" i="18"/>
  <c r="G23" i="18"/>
  <c r="I22" i="18"/>
  <c r="H22" i="18"/>
  <c r="G22" i="18"/>
  <c r="I21" i="18"/>
  <c r="H21" i="18"/>
  <c r="G21" i="18"/>
  <c r="I20" i="18"/>
  <c r="H20" i="18"/>
  <c r="G20" i="18"/>
  <c r="I19" i="18"/>
  <c r="H19" i="18"/>
  <c r="G19" i="18"/>
  <c r="I18" i="18"/>
  <c r="H18" i="18"/>
  <c r="G18" i="18"/>
  <c r="I17" i="18"/>
  <c r="H17" i="18"/>
  <c r="G17" i="18"/>
  <c r="I16" i="18"/>
  <c r="H16" i="18"/>
  <c r="G16" i="18"/>
  <c r="I15" i="18"/>
  <c r="H15" i="18"/>
  <c r="G15" i="18"/>
  <c r="I14" i="18"/>
  <c r="H14" i="18"/>
  <c r="G14" i="18"/>
  <c r="I13" i="18"/>
  <c r="H13" i="18"/>
  <c r="G13" i="18"/>
  <c r="I12" i="18"/>
  <c r="H12" i="18"/>
  <c r="G12" i="18"/>
  <c r="I11" i="18"/>
  <c r="H11" i="18"/>
  <c r="G11" i="18"/>
  <c r="N10" i="17"/>
  <c r="M10" i="17"/>
  <c r="L10" i="17"/>
  <c r="N9" i="17"/>
  <c r="M9" i="17"/>
  <c r="L9" i="17"/>
  <c r="N8" i="17"/>
  <c r="M8" i="17"/>
  <c r="L8" i="17"/>
  <c r="N7" i="17"/>
  <c r="M7" i="17"/>
  <c r="L7" i="17"/>
  <c r="N6" i="17"/>
  <c r="M6" i="17"/>
  <c r="L6" i="17"/>
  <c r="N5" i="17"/>
  <c r="M5" i="17"/>
  <c r="L5" i="17"/>
  <c r="N4" i="17"/>
  <c r="M4" i="17"/>
  <c r="L4" i="17"/>
  <c r="N3" i="17"/>
  <c r="M3" i="17"/>
  <c r="L3" i="17"/>
  <c r="N2" i="17"/>
  <c r="M2" i="17"/>
  <c r="L2" i="17"/>
  <c r="N10" i="13"/>
  <c r="M10" i="13"/>
  <c r="L10" i="13"/>
  <c r="N9" i="13"/>
  <c r="M9" i="13"/>
  <c r="L9" i="13"/>
  <c r="N8" i="13"/>
  <c r="M8" i="13"/>
  <c r="L8" i="13"/>
  <c r="N7" i="13"/>
  <c r="M7" i="13"/>
  <c r="L7" i="13"/>
  <c r="N6" i="13"/>
  <c r="M6" i="13"/>
  <c r="L6" i="13"/>
  <c r="N5" i="13"/>
  <c r="M5" i="13"/>
  <c r="L5" i="13"/>
  <c r="N4" i="13"/>
  <c r="M4" i="13"/>
  <c r="L4" i="13"/>
  <c r="N3" i="13"/>
  <c r="M3" i="13"/>
  <c r="L3" i="13"/>
  <c r="N2" i="13"/>
  <c r="M2" i="13"/>
  <c r="L2" i="13"/>
  <c r="N19" i="8"/>
  <c r="M19" i="8"/>
  <c r="L19" i="8"/>
  <c r="N18" i="8"/>
  <c r="M18" i="8"/>
  <c r="L18" i="8"/>
  <c r="N17" i="8"/>
  <c r="M17" i="8"/>
  <c r="L17" i="8"/>
  <c r="N16" i="8"/>
  <c r="M16" i="8"/>
  <c r="L16" i="8"/>
  <c r="N15" i="8"/>
  <c r="M15" i="8"/>
  <c r="L15" i="8"/>
  <c r="N14" i="8"/>
  <c r="M14" i="8"/>
  <c r="L14" i="8"/>
  <c r="N13" i="8"/>
  <c r="M13" i="8"/>
  <c r="L13" i="8"/>
  <c r="N12" i="8"/>
  <c r="M12" i="8"/>
  <c r="L12" i="8"/>
  <c r="N11" i="8"/>
  <c r="M11" i="8"/>
  <c r="L11" i="8"/>
  <c r="N10" i="8"/>
  <c r="M10" i="8"/>
  <c r="L10" i="8"/>
  <c r="N9" i="8"/>
  <c r="M9" i="8"/>
  <c r="L9" i="8"/>
  <c r="N8" i="8"/>
  <c r="M8" i="8"/>
  <c r="L8" i="8"/>
  <c r="N7" i="8"/>
  <c r="M7" i="8"/>
  <c r="L7" i="8"/>
  <c r="N6" i="8"/>
  <c r="M6" i="8"/>
  <c r="L6" i="8"/>
  <c r="N5" i="8"/>
  <c r="M5" i="8"/>
  <c r="L5" i="8"/>
  <c r="N4" i="8"/>
  <c r="M4" i="8"/>
  <c r="L4" i="8"/>
  <c r="N3" i="8"/>
  <c r="M3" i="8"/>
  <c r="L3" i="8"/>
  <c r="N2" i="8"/>
  <c r="M2" i="8"/>
  <c r="L2" i="8"/>
  <c r="N19" i="16"/>
  <c r="M19" i="16"/>
  <c r="L19" i="16"/>
  <c r="N18" i="16"/>
  <c r="M18" i="16"/>
  <c r="L18" i="16"/>
  <c r="N17" i="16"/>
  <c r="M17" i="16"/>
  <c r="L17" i="16"/>
  <c r="N16" i="16"/>
  <c r="M16" i="16"/>
  <c r="L16" i="16"/>
  <c r="N15" i="16"/>
  <c r="M15" i="16"/>
  <c r="L15" i="16"/>
  <c r="N14" i="16"/>
  <c r="M14" i="16"/>
  <c r="L14" i="16"/>
  <c r="N13" i="16"/>
  <c r="M13" i="16"/>
  <c r="L13" i="16"/>
  <c r="N12" i="16"/>
  <c r="M12" i="16"/>
  <c r="L12" i="16"/>
  <c r="N11" i="16"/>
  <c r="M11" i="16"/>
  <c r="L11" i="16"/>
  <c r="N10" i="16"/>
  <c r="M10" i="16"/>
  <c r="L10" i="16"/>
  <c r="N9" i="16"/>
  <c r="M9" i="16"/>
  <c r="L9" i="16"/>
  <c r="N8" i="16"/>
  <c r="M8" i="16"/>
  <c r="L8" i="16"/>
  <c r="N7" i="16"/>
  <c r="M7" i="16"/>
  <c r="L7" i="16"/>
  <c r="N6" i="16"/>
  <c r="M6" i="16"/>
  <c r="L6" i="16"/>
  <c r="N5" i="16"/>
  <c r="M5" i="16"/>
  <c r="L5" i="16"/>
  <c r="N4" i="16"/>
  <c r="M4" i="16"/>
  <c r="L4" i="16"/>
  <c r="N3" i="16"/>
  <c r="M3" i="16"/>
  <c r="L3" i="16"/>
  <c r="N2" i="16"/>
  <c r="M2" i="16"/>
  <c r="L2" i="16"/>
  <c r="I19" i="16"/>
  <c r="H19" i="16"/>
  <c r="G19" i="16"/>
  <c r="I18" i="16"/>
  <c r="H18" i="16"/>
  <c r="G18" i="16"/>
  <c r="I17" i="16"/>
  <c r="H17" i="16"/>
  <c r="G17" i="16"/>
  <c r="I16" i="16"/>
  <c r="H16" i="16"/>
  <c r="G16" i="16"/>
  <c r="I15" i="16"/>
  <c r="H15" i="16"/>
  <c r="G15" i="16"/>
  <c r="I14" i="16"/>
  <c r="H14" i="16"/>
  <c r="G14" i="16"/>
  <c r="I13" i="16"/>
  <c r="H13" i="16"/>
  <c r="G13" i="16"/>
  <c r="I12" i="16"/>
  <c r="H12" i="16"/>
  <c r="G12" i="16"/>
  <c r="I11" i="16"/>
  <c r="H11" i="16"/>
  <c r="G11" i="16"/>
  <c r="N10" i="7"/>
  <c r="M10" i="7"/>
  <c r="L10" i="7"/>
  <c r="N9" i="7"/>
  <c r="M9" i="7"/>
  <c r="L9" i="7"/>
  <c r="N8" i="7"/>
  <c r="M8" i="7"/>
  <c r="L8" i="7"/>
  <c r="N7" i="7"/>
  <c r="M7" i="7"/>
  <c r="L7" i="7"/>
  <c r="N6" i="7"/>
  <c r="M6" i="7"/>
  <c r="L6" i="7"/>
  <c r="N5" i="7"/>
  <c r="M5" i="7"/>
  <c r="L5" i="7"/>
  <c r="N4" i="7"/>
  <c r="M4" i="7"/>
  <c r="L4" i="7"/>
  <c r="N3" i="7"/>
  <c r="M3" i="7"/>
  <c r="L3" i="7"/>
  <c r="N2" i="7"/>
  <c r="M2" i="7"/>
  <c r="L2" i="7"/>
  <c r="N19" i="6"/>
  <c r="M19" i="6"/>
  <c r="L19" i="6"/>
  <c r="N18" i="6"/>
  <c r="M18" i="6"/>
  <c r="L18" i="6"/>
  <c r="N17" i="6"/>
  <c r="M17" i="6"/>
  <c r="L17" i="6"/>
  <c r="N16" i="6"/>
  <c r="M16" i="6"/>
  <c r="L16" i="6"/>
  <c r="N15" i="6"/>
  <c r="M15" i="6"/>
  <c r="L15" i="6"/>
  <c r="N14" i="6"/>
  <c r="M14" i="6"/>
  <c r="L14" i="6"/>
  <c r="N13" i="6"/>
  <c r="M13" i="6"/>
  <c r="L13" i="6"/>
  <c r="N12" i="6"/>
  <c r="M12" i="6"/>
  <c r="L12" i="6"/>
  <c r="N11" i="6"/>
  <c r="M11" i="6"/>
  <c r="L11" i="6"/>
  <c r="N10" i="6"/>
  <c r="M10" i="6"/>
  <c r="L10" i="6"/>
  <c r="N9" i="6"/>
  <c r="M9" i="6"/>
  <c r="L9" i="6"/>
  <c r="N8" i="6"/>
  <c r="M8" i="6"/>
  <c r="L8" i="6"/>
  <c r="N7" i="6"/>
  <c r="M7" i="6"/>
  <c r="L7" i="6"/>
  <c r="N6" i="6"/>
  <c r="M6" i="6"/>
  <c r="L6" i="6"/>
  <c r="N5" i="6"/>
  <c r="M5" i="6"/>
  <c r="L5" i="6"/>
  <c r="N4" i="6"/>
  <c r="M4" i="6"/>
  <c r="L4" i="6"/>
  <c r="N3" i="6"/>
  <c r="M3" i="6"/>
  <c r="L3" i="6"/>
  <c r="N2" i="6"/>
  <c r="M2" i="6"/>
  <c r="L2" i="6"/>
  <c r="N10" i="5"/>
  <c r="M10" i="5"/>
  <c r="L10" i="5"/>
  <c r="N9" i="5"/>
  <c r="M9" i="5"/>
  <c r="L9" i="5"/>
  <c r="N8" i="5"/>
  <c r="M8" i="5"/>
  <c r="L8" i="5"/>
  <c r="N7" i="5"/>
  <c r="M7" i="5"/>
  <c r="L7" i="5"/>
  <c r="N6" i="5"/>
  <c r="M6" i="5"/>
  <c r="L6" i="5"/>
  <c r="N5" i="5"/>
  <c r="M5" i="5"/>
  <c r="L5" i="5"/>
  <c r="N4" i="5"/>
  <c r="M4" i="5"/>
  <c r="L4" i="5"/>
  <c r="N3" i="5"/>
  <c r="M3" i="5"/>
  <c r="L3" i="5"/>
  <c r="N2" i="5"/>
  <c r="M2" i="5"/>
  <c r="L2" i="5"/>
  <c r="N19" i="4"/>
  <c r="M19" i="4"/>
  <c r="L19" i="4"/>
  <c r="N18" i="4"/>
  <c r="M18" i="4"/>
  <c r="L18" i="4"/>
  <c r="N17" i="4"/>
  <c r="M17" i="4"/>
  <c r="L17" i="4"/>
  <c r="N16" i="4"/>
  <c r="M16" i="4"/>
  <c r="L16" i="4"/>
  <c r="N15" i="4"/>
  <c r="M15" i="4"/>
  <c r="L15" i="4"/>
  <c r="N14" i="4"/>
  <c r="M14" i="4"/>
  <c r="L14" i="4"/>
  <c r="N13" i="4"/>
  <c r="M13" i="4"/>
  <c r="L13" i="4"/>
  <c r="N12" i="4"/>
  <c r="M12" i="4"/>
  <c r="L12" i="4"/>
  <c r="N11" i="4"/>
  <c r="M11" i="4"/>
  <c r="L11" i="4"/>
  <c r="N10" i="4"/>
  <c r="M10" i="4"/>
  <c r="L10" i="4"/>
  <c r="N9" i="4"/>
  <c r="M9" i="4"/>
  <c r="L9" i="4"/>
  <c r="N8" i="4"/>
  <c r="M8" i="4"/>
  <c r="L8" i="4"/>
  <c r="N7" i="4"/>
  <c r="M7" i="4"/>
  <c r="L7" i="4"/>
  <c r="N6" i="4"/>
  <c r="M6" i="4"/>
  <c r="L6" i="4"/>
  <c r="N5" i="4"/>
  <c r="M5" i="4"/>
  <c r="L5" i="4"/>
  <c r="N4" i="4"/>
  <c r="M4" i="4"/>
  <c r="L4" i="4"/>
  <c r="N3" i="4"/>
  <c r="M3" i="4"/>
  <c r="L3" i="4"/>
  <c r="N2" i="4"/>
  <c r="M2" i="4"/>
  <c r="L2" i="4"/>
  <c r="N10" i="3"/>
  <c r="M10" i="3"/>
  <c r="L10" i="3"/>
  <c r="N9" i="3"/>
  <c r="M9" i="3"/>
  <c r="L9" i="3"/>
  <c r="N8" i="3"/>
  <c r="M8" i="3"/>
  <c r="L8" i="3"/>
  <c r="N7" i="3"/>
  <c r="M7" i="3"/>
  <c r="L7" i="3"/>
  <c r="N6" i="3"/>
  <c r="M6" i="3"/>
  <c r="L6" i="3"/>
  <c r="N5" i="3"/>
  <c r="M5" i="3"/>
  <c r="L5" i="3"/>
  <c r="N4" i="3"/>
  <c r="M4" i="3"/>
  <c r="L4" i="3"/>
  <c r="N3" i="3"/>
  <c r="M3" i="3"/>
  <c r="L3" i="3"/>
  <c r="N2" i="3"/>
  <c r="M2" i="3"/>
  <c r="L2" i="3"/>
  <c r="N28" i="15"/>
  <c r="M28" i="15"/>
  <c r="L28" i="15"/>
  <c r="N27" i="15"/>
  <c r="M27" i="15"/>
  <c r="L27" i="15"/>
  <c r="N26" i="15"/>
  <c r="M26" i="15"/>
  <c r="L26" i="15"/>
  <c r="N25" i="15"/>
  <c r="M25" i="15"/>
  <c r="L25" i="15"/>
  <c r="N24" i="15"/>
  <c r="M24" i="15"/>
  <c r="L24" i="15"/>
  <c r="N23" i="15"/>
  <c r="M23" i="15"/>
  <c r="L23" i="15"/>
  <c r="N22" i="15"/>
  <c r="M22" i="15"/>
  <c r="L22" i="15"/>
  <c r="N21" i="15"/>
  <c r="M21" i="15"/>
  <c r="L21" i="15"/>
  <c r="N20" i="15"/>
  <c r="M20" i="15"/>
  <c r="L20" i="15"/>
  <c r="N19" i="15"/>
  <c r="M19" i="15"/>
  <c r="L19" i="15"/>
  <c r="N18" i="15"/>
  <c r="M18" i="15"/>
  <c r="L18" i="15"/>
  <c r="N17" i="15"/>
  <c r="M17" i="15"/>
  <c r="L17" i="15"/>
  <c r="N16" i="15"/>
  <c r="M16" i="15"/>
  <c r="L16" i="15"/>
  <c r="N15" i="15"/>
  <c r="M15" i="15"/>
  <c r="L15" i="15"/>
  <c r="N14" i="15"/>
  <c r="M14" i="15"/>
  <c r="L14" i="15"/>
  <c r="N13" i="15"/>
  <c r="M13" i="15"/>
  <c r="L13" i="15"/>
  <c r="N12" i="15"/>
  <c r="M12" i="15"/>
  <c r="L12" i="15"/>
  <c r="N11" i="15"/>
  <c r="M11" i="15"/>
  <c r="L11" i="15"/>
  <c r="N10" i="15"/>
  <c r="M10" i="15"/>
  <c r="L10" i="15"/>
  <c r="N9" i="15"/>
  <c r="M9" i="15"/>
  <c r="L9" i="15"/>
  <c r="N8" i="15"/>
  <c r="M8" i="15"/>
  <c r="L8" i="15"/>
  <c r="N7" i="15"/>
  <c r="M7" i="15"/>
  <c r="L7" i="15"/>
  <c r="N6" i="15"/>
  <c r="M6" i="15"/>
  <c r="L6" i="15"/>
  <c r="N5" i="15"/>
  <c r="M5" i="15"/>
  <c r="L5" i="15"/>
  <c r="N4" i="15"/>
  <c r="M4" i="15"/>
  <c r="L4" i="15"/>
  <c r="N3" i="15"/>
  <c r="M3" i="15"/>
  <c r="L3" i="15"/>
  <c r="N2" i="15"/>
  <c r="M2" i="15"/>
  <c r="L2" i="15"/>
  <c r="N28" i="2"/>
  <c r="M28" i="2"/>
  <c r="L28" i="2"/>
  <c r="N27" i="2"/>
  <c r="M27" i="2"/>
  <c r="L27" i="2"/>
  <c r="N26" i="2"/>
  <c r="M26" i="2"/>
  <c r="L26" i="2"/>
  <c r="N25" i="2"/>
  <c r="M25" i="2"/>
  <c r="L25" i="2"/>
  <c r="N24" i="2"/>
  <c r="M24" i="2"/>
  <c r="L24" i="2"/>
  <c r="N23" i="2"/>
  <c r="M23" i="2"/>
  <c r="L23" i="2"/>
  <c r="N22" i="2"/>
  <c r="M22" i="2"/>
  <c r="L22" i="2"/>
  <c r="N21" i="2"/>
  <c r="M21" i="2"/>
  <c r="L21" i="2"/>
  <c r="N20" i="2"/>
  <c r="M20" i="2"/>
  <c r="L20" i="2"/>
  <c r="N19" i="2"/>
  <c r="M19" i="2"/>
  <c r="L19" i="2"/>
  <c r="N18" i="2"/>
  <c r="M18" i="2"/>
  <c r="L18" i="2"/>
  <c r="N17" i="2"/>
  <c r="M17" i="2"/>
  <c r="L17" i="2"/>
  <c r="N16" i="2"/>
  <c r="M16" i="2"/>
  <c r="L16" i="2"/>
  <c r="N15" i="2"/>
  <c r="M15" i="2"/>
  <c r="L15" i="2"/>
  <c r="N14" i="2"/>
  <c r="M14" i="2"/>
  <c r="L14" i="2"/>
  <c r="N13" i="2"/>
  <c r="M13" i="2"/>
  <c r="L13" i="2"/>
  <c r="N12" i="2"/>
  <c r="M12" i="2"/>
  <c r="L12" i="2"/>
  <c r="N11" i="2"/>
  <c r="M11" i="2"/>
  <c r="L11" i="2"/>
  <c r="N10" i="2"/>
  <c r="M10" i="2"/>
  <c r="L10" i="2"/>
  <c r="N9" i="2"/>
  <c r="M9" i="2"/>
  <c r="L9" i="2"/>
  <c r="N8" i="2"/>
  <c r="M8" i="2"/>
  <c r="L8" i="2"/>
  <c r="N7" i="2"/>
  <c r="M7" i="2"/>
  <c r="L7" i="2"/>
  <c r="N6" i="2"/>
  <c r="M6" i="2"/>
  <c r="L6" i="2"/>
  <c r="N5" i="2"/>
  <c r="M5" i="2"/>
  <c r="L5" i="2"/>
  <c r="N4" i="2"/>
  <c r="M4" i="2"/>
  <c r="L4" i="2"/>
  <c r="N3" i="2"/>
  <c r="M3" i="2"/>
  <c r="L3" i="2"/>
  <c r="N2" i="2"/>
  <c r="M2" i="2"/>
  <c r="L2" i="2"/>
  <c r="I10" i="18" l="1"/>
  <c r="H10" i="18"/>
  <c r="G10" i="18"/>
  <c r="I9" i="18"/>
  <c r="H9" i="18"/>
  <c r="G9" i="18"/>
  <c r="I8" i="18"/>
  <c r="H8" i="18"/>
  <c r="G8" i="18"/>
  <c r="I7" i="18"/>
  <c r="H7" i="18"/>
  <c r="G7" i="18"/>
  <c r="I6" i="18"/>
  <c r="H6" i="18"/>
  <c r="G6" i="18"/>
  <c r="I5" i="18"/>
  <c r="H5" i="18"/>
  <c r="G5" i="18"/>
  <c r="I4" i="18"/>
  <c r="H4" i="18"/>
  <c r="G4" i="18"/>
  <c r="I3" i="18"/>
  <c r="H3" i="18"/>
  <c r="G3" i="18"/>
  <c r="I2" i="18"/>
  <c r="H2" i="18"/>
  <c r="G2" i="18"/>
  <c r="I10" i="17"/>
  <c r="H10" i="17"/>
  <c r="G10" i="17"/>
  <c r="I9" i="17"/>
  <c r="H9" i="17"/>
  <c r="G9" i="17"/>
  <c r="I8" i="17"/>
  <c r="H8" i="17"/>
  <c r="G8" i="17"/>
  <c r="I7" i="17"/>
  <c r="H7" i="17"/>
  <c r="G7" i="17"/>
  <c r="I6" i="17"/>
  <c r="H6" i="17"/>
  <c r="G6" i="17"/>
  <c r="I5" i="17"/>
  <c r="H5" i="17"/>
  <c r="G5" i="17"/>
  <c r="I4" i="17"/>
  <c r="H4" i="17"/>
  <c r="G4" i="17"/>
  <c r="I3" i="17"/>
  <c r="H3" i="17"/>
  <c r="G3" i="17"/>
  <c r="I2" i="17"/>
  <c r="H2" i="17"/>
  <c r="G2" i="17"/>
  <c r="I10" i="16"/>
  <c r="H10" i="16"/>
  <c r="G10" i="16"/>
  <c r="I9" i="16"/>
  <c r="H9" i="16"/>
  <c r="G9" i="16"/>
  <c r="I8" i="16"/>
  <c r="H8" i="16"/>
  <c r="G8" i="16"/>
  <c r="I7" i="16"/>
  <c r="H7" i="16"/>
  <c r="G7" i="16"/>
  <c r="I6" i="16"/>
  <c r="H6" i="16"/>
  <c r="G6" i="16"/>
  <c r="I5" i="16"/>
  <c r="H5" i="16"/>
  <c r="G5" i="16"/>
  <c r="I4" i="16"/>
  <c r="H4" i="16"/>
  <c r="G4" i="16"/>
  <c r="I3" i="16"/>
  <c r="H3" i="16"/>
  <c r="G3" i="16"/>
  <c r="I2" i="16"/>
  <c r="H2" i="16"/>
  <c r="G2" i="16"/>
  <c r="I28" i="15"/>
  <c r="H28" i="15"/>
  <c r="G28" i="15"/>
  <c r="I27" i="15"/>
  <c r="H27" i="15"/>
  <c r="G27" i="15"/>
  <c r="I26" i="15"/>
  <c r="H26" i="15"/>
  <c r="G26" i="15"/>
  <c r="I25" i="15"/>
  <c r="H25" i="15"/>
  <c r="G25" i="15"/>
  <c r="I24" i="15"/>
  <c r="H24" i="15"/>
  <c r="G24" i="15"/>
  <c r="I23" i="15"/>
  <c r="H23" i="15"/>
  <c r="G23" i="15"/>
  <c r="I22" i="15"/>
  <c r="H22" i="15"/>
  <c r="G22" i="15"/>
  <c r="I21" i="15"/>
  <c r="H21" i="15"/>
  <c r="G21" i="15"/>
  <c r="I20" i="15"/>
  <c r="H20" i="15"/>
  <c r="G20" i="15"/>
  <c r="I19" i="15"/>
  <c r="H19" i="15"/>
  <c r="G19" i="15"/>
  <c r="I18" i="15"/>
  <c r="H18" i="15"/>
  <c r="G18" i="15"/>
  <c r="I17" i="15"/>
  <c r="H17" i="15"/>
  <c r="G17" i="15"/>
  <c r="I16" i="15"/>
  <c r="H16" i="15"/>
  <c r="G16" i="15"/>
  <c r="I15" i="15"/>
  <c r="H15" i="15"/>
  <c r="G15" i="15"/>
  <c r="I14" i="15"/>
  <c r="H14" i="15"/>
  <c r="G14" i="15"/>
  <c r="I13" i="15"/>
  <c r="H13" i="15"/>
  <c r="G13" i="15"/>
  <c r="I12" i="15"/>
  <c r="H12" i="15"/>
  <c r="G12" i="15"/>
  <c r="I11" i="15"/>
  <c r="H11" i="15"/>
  <c r="G11" i="15"/>
  <c r="I10" i="15"/>
  <c r="H10" i="15"/>
  <c r="G10" i="15"/>
  <c r="I9" i="15"/>
  <c r="H9" i="15"/>
  <c r="G9" i="15"/>
  <c r="I8" i="15"/>
  <c r="H8" i="15"/>
  <c r="G8" i="15"/>
  <c r="I7" i="15"/>
  <c r="H7" i="15"/>
  <c r="G7" i="15"/>
  <c r="I6" i="15"/>
  <c r="H6" i="15"/>
  <c r="G6" i="15"/>
  <c r="I5" i="15"/>
  <c r="H5" i="15"/>
  <c r="G5" i="15"/>
  <c r="I4" i="15"/>
  <c r="H4" i="15"/>
  <c r="G4" i="15"/>
  <c r="I3" i="15"/>
  <c r="H3" i="15"/>
  <c r="G3" i="15"/>
  <c r="I2" i="15"/>
  <c r="H2" i="15"/>
  <c r="G2" i="15"/>
  <c r="G10" i="12" l="1"/>
  <c r="G9" i="12"/>
  <c r="G8" i="12"/>
  <c r="G7" i="12"/>
  <c r="G6" i="12"/>
  <c r="G5" i="12"/>
  <c r="G4" i="12"/>
  <c r="G3" i="12"/>
  <c r="G2" i="12"/>
  <c r="G19" i="11"/>
  <c r="G18" i="11"/>
  <c r="G17" i="11"/>
  <c r="G16" i="11"/>
  <c r="G15" i="11"/>
  <c r="G14" i="11"/>
  <c r="G13" i="11"/>
  <c r="G12" i="11"/>
  <c r="G11" i="11"/>
  <c r="G10" i="11"/>
  <c r="G9" i="11"/>
  <c r="G8" i="11"/>
  <c r="G7" i="11"/>
  <c r="G6" i="11"/>
  <c r="G5" i="11"/>
  <c r="G4" i="11"/>
  <c r="G3" i="11"/>
  <c r="G2" i="11"/>
  <c r="G10" i="10"/>
  <c r="G9" i="10"/>
  <c r="G8" i="10"/>
  <c r="G7" i="10"/>
  <c r="G6" i="10"/>
  <c r="G5" i="10"/>
  <c r="G4" i="10"/>
  <c r="G3" i="10"/>
  <c r="G2" i="10"/>
  <c r="G10" i="9"/>
  <c r="G9" i="9"/>
  <c r="G8" i="9"/>
  <c r="G7" i="9"/>
  <c r="G6" i="9"/>
  <c r="G5" i="9"/>
  <c r="G4" i="9"/>
  <c r="G3" i="9"/>
  <c r="G2" i="9"/>
  <c r="G10" i="13"/>
  <c r="G9" i="13"/>
  <c r="G8" i="13"/>
  <c r="G7" i="13"/>
  <c r="G6" i="13"/>
  <c r="G5" i="13"/>
  <c r="G4" i="13"/>
  <c r="G3" i="13"/>
  <c r="G2" i="13"/>
  <c r="G19" i="8"/>
  <c r="G18" i="8"/>
  <c r="G17" i="8"/>
  <c r="G16" i="8"/>
  <c r="G15" i="8"/>
  <c r="G14" i="8"/>
  <c r="G13" i="8"/>
  <c r="G12" i="8"/>
  <c r="G11" i="8"/>
  <c r="G10" i="8"/>
  <c r="G9" i="8"/>
  <c r="G8" i="8"/>
  <c r="G7" i="8"/>
  <c r="G6" i="8"/>
  <c r="G5" i="8"/>
  <c r="G4" i="8"/>
  <c r="G3" i="8"/>
  <c r="G2" i="8"/>
  <c r="G10" i="7"/>
  <c r="G9" i="7"/>
  <c r="G8" i="7"/>
  <c r="G7" i="7"/>
  <c r="G6" i="7"/>
  <c r="G5" i="7"/>
  <c r="G4" i="7"/>
  <c r="G3" i="7"/>
  <c r="G2" i="7"/>
  <c r="G19" i="6"/>
  <c r="G18" i="6"/>
  <c r="G17" i="6"/>
  <c r="G16" i="6"/>
  <c r="G15" i="6"/>
  <c r="G14" i="6"/>
  <c r="G13" i="6"/>
  <c r="G12" i="6"/>
  <c r="G11" i="6"/>
  <c r="G10" i="6"/>
  <c r="G9" i="6"/>
  <c r="G8" i="6"/>
  <c r="G7" i="6"/>
  <c r="G6" i="6"/>
  <c r="G5" i="6"/>
  <c r="G4" i="6"/>
  <c r="G3" i="6"/>
  <c r="G2" i="6"/>
  <c r="G10" i="5"/>
  <c r="G9" i="5"/>
  <c r="G8" i="5"/>
  <c r="G7" i="5"/>
  <c r="G6" i="5"/>
  <c r="G5" i="5"/>
  <c r="G4" i="5"/>
  <c r="G3" i="5"/>
  <c r="G2" i="5"/>
  <c r="G19" i="4"/>
  <c r="G18" i="4"/>
  <c r="G17" i="4"/>
  <c r="G16" i="4"/>
  <c r="G15" i="4"/>
  <c r="G14" i="4"/>
  <c r="G13" i="4"/>
  <c r="G12" i="4"/>
  <c r="G11" i="4"/>
  <c r="G10" i="4"/>
  <c r="G9" i="4"/>
  <c r="G8" i="4"/>
  <c r="G7" i="4"/>
  <c r="G6" i="4"/>
  <c r="G5" i="4"/>
  <c r="G4" i="4"/>
  <c r="G3" i="4"/>
  <c r="G2" i="4"/>
  <c r="G10" i="3"/>
  <c r="G9" i="3"/>
  <c r="G8" i="3"/>
  <c r="G7" i="3"/>
  <c r="G6" i="3"/>
  <c r="G5" i="3"/>
  <c r="G4" i="3"/>
  <c r="G3" i="3"/>
  <c r="G2" i="3"/>
  <c r="G28" i="2"/>
  <c r="G27" i="2"/>
  <c r="G26" i="2"/>
  <c r="G25" i="2"/>
  <c r="G24" i="2"/>
  <c r="G23" i="2"/>
  <c r="G22" i="2"/>
  <c r="G21" i="2"/>
  <c r="G20" i="2"/>
  <c r="G19" i="2"/>
  <c r="G18" i="2"/>
  <c r="G17" i="2"/>
  <c r="G16" i="2"/>
  <c r="G15" i="2"/>
  <c r="G14" i="2"/>
  <c r="G13" i="2"/>
  <c r="G12" i="2"/>
  <c r="G11" i="2"/>
  <c r="G10" i="2"/>
  <c r="G9" i="2"/>
  <c r="G8" i="2"/>
  <c r="G7" i="2"/>
  <c r="G6" i="2"/>
  <c r="G5" i="2"/>
  <c r="G4" i="2"/>
  <c r="G3" i="2"/>
  <c r="G2" i="2"/>
  <c r="I10" i="12" l="1"/>
  <c r="H10" i="12"/>
  <c r="I9" i="12"/>
  <c r="H9" i="12"/>
  <c r="I8" i="12"/>
  <c r="H8" i="12"/>
  <c r="I7" i="12"/>
  <c r="H7" i="12"/>
  <c r="I6" i="12"/>
  <c r="H6" i="12"/>
  <c r="I5" i="12"/>
  <c r="H5" i="12"/>
  <c r="I4" i="12"/>
  <c r="H4" i="12"/>
  <c r="I3" i="12"/>
  <c r="H3" i="12"/>
  <c r="I19" i="11"/>
  <c r="H19" i="11"/>
  <c r="I18" i="11"/>
  <c r="H18" i="11"/>
  <c r="I17" i="11"/>
  <c r="H17" i="11"/>
  <c r="I16" i="11"/>
  <c r="H16" i="11"/>
  <c r="I15" i="11"/>
  <c r="H15" i="11"/>
  <c r="I14" i="11"/>
  <c r="H14" i="11"/>
  <c r="I13" i="11"/>
  <c r="H13" i="11"/>
  <c r="I12" i="11"/>
  <c r="H12" i="11"/>
  <c r="I11" i="11"/>
  <c r="H11" i="11"/>
  <c r="I10" i="11"/>
  <c r="H10" i="11"/>
  <c r="I9" i="11"/>
  <c r="H9" i="11"/>
  <c r="I8" i="11"/>
  <c r="H8" i="11"/>
  <c r="I7" i="11"/>
  <c r="H7" i="11"/>
  <c r="I6" i="11"/>
  <c r="H6" i="11"/>
  <c r="I5" i="11"/>
  <c r="H5" i="11"/>
  <c r="I4" i="11"/>
  <c r="H4" i="11"/>
  <c r="I3" i="11"/>
  <c r="H3" i="11"/>
  <c r="I10" i="10"/>
  <c r="H10" i="10"/>
  <c r="I9" i="10"/>
  <c r="H9" i="10"/>
  <c r="I8" i="10"/>
  <c r="H8" i="10"/>
  <c r="I7" i="10"/>
  <c r="H7" i="10"/>
  <c r="I6" i="10"/>
  <c r="H6" i="10"/>
  <c r="I5" i="10"/>
  <c r="H5" i="10"/>
  <c r="I4" i="10"/>
  <c r="H4" i="10"/>
  <c r="I3" i="10"/>
  <c r="H3" i="10"/>
  <c r="I10" i="9"/>
  <c r="H10" i="9"/>
  <c r="I9" i="9"/>
  <c r="H9" i="9"/>
  <c r="I8" i="9"/>
  <c r="H8" i="9"/>
  <c r="I7" i="9"/>
  <c r="H7" i="9"/>
  <c r="I6" i="9"/>
  <c r="H6" i="9"/>
  <c r="I5" i="9"/>
  <c r="H5" i="9"/>
  <c r="I4" i="9"/>
  <c r="H4" i="9"/>
  <c r="I3" i="9"/>
  <c r="H3" i="9"/>
  <c r="I10" i="13"/>
  <c r="H10" i="13"/>
  <c r="I9" i="13"/>
  <c r="H9" i="13"/>
  <c r="I8" i="13"/>
  <c r="H8" i="13"/>
  <c r="I7" i="13"/>
  <c r="H7" i="13"/>
  <c r="I6" i="13"/>
  <c r="H6" i="13"/>
  <c r="I5" i="13"/>
  <c r="H5" i="13"/>
  <c r="I4" i="13"/>
  <c r="H4" i="13"/>
  <c r="I3" i="13"/>
  <c r="H3" i="13"/>
  <c r="I19" i="8"/>
  <c r="H19" i="8"/>
  <c r="I18" i="8"/>
  <c r="H18" i="8"/>
  <c r="I17" i="8"/>
  <c r="H17" i="8"/>
  <c r="I16" i="8"/>
  <c r="H16" i="8"/>
  <c r="I15" i="8"/>
  <c r="H15" i="8"/>
  <c r="I14" i="8"/>
  <c r="H14" i="8"/>
  <c r="I13" i="8"/>
  <c r="H13" i="8"/>
  <c r="I12" i="8"/>
  <c r="H12" i="8"/>
  <c r="I11" i="8"/>
  <c r="H11" i="8"/>
  <c r="I10" i="8"/>
  <c r="H10" i="8"/>
  <c r="I9" i="8"/>
  <c r="H9" i="8"/>
  <c r="I8" i="8"/>
  <c r="H8" i="8"/>
  <c r="I7" i="8"/>
  <c r="H7" i="8"/>
  <c r="I6" i="8"/>
  <c r="H6" i="8"/>
  <c r="I5" i="8"/>
  <c r="H5" i="8"/>
  <c r="I4" i="8"/>
  <c r="H4" i="8"/>
  <c r="I3" i="8"/>
  <c r="H3" i="8"/>
  <c r="I2" i="12"/>
  <c r="H2" i="12"/>
  <c r="I2" i="11"/>
  <c r="H2" i="11"/>
  <c r="I2" i="10"/>
  <c r="H2" i="10"/>
  <c r="I2" i="9"/>
  <c r="H2" i="9"/>
  <c r="I2" i="13"/>
  <c r="H2" i="13"/>
  <c r="I2" i="8"/>
  <c r="H2" i="8"/>
  <c r="I10" i="7"/>
  <c r="H10" i="7"/>
  <c r="I9" i="7"/>
  <c r="H9" i="7"/>
  <c r="I8" i="7"/>
  <c r="H8" i="7"/>
  <c r="I7" i="7"/>
  <c r="H7" i="7"/>
  <c r="I6" i="7"/>
  <c r="H6" i="7"/>
  <c r="I5" i="7"/>
  <c r="H5" i="7"/>
  <c r="I4" i="7"/>
  <c r="H4" i="7"/>
  <c r="I3" i="7"/>
  <c r="H3" i="7"/>
  <c r="I2" i="7"/>
  <c r="H2" i="7"/>
  <c r="I19" i="6"/>
  <c r="H19" i="6"/>
  <c r="I18" i="6"/>
  <c r="H18" i="6"/>
  <c r="I17" i="6"/>
  <c r="H17" i="6"/>
  <c r="I16" i="6"/>
  <c r="H16" i="6"/>
  <c r="I15" i="6"/>
  <c r="H15" i="6"/>
  <c r="I14" i="6"/>
  <c r="H14" i="6"/>
  <c r="I13" i="6"/>
  <c r="H13" i="6"/>
  <c r="I12" i="6"/>
  <c r="H12" i="6"/>
  <c r="I11" i="6"/>
  <c r="H11" i="6"/>
  <c r="I10" i="6"/>
  <c r="H10" i="6"/>
  <c r="I9" i="6"/>
  <c r="H9" i="6"/>
  <c r="I8" i="6"/>
  <c r="H8" i="6"/>
  <c r="I7" i="6"/>
  <c r="H7" i="6"/>
  <c r="I6" i="6"/>
  <c r="H6" i="6"/>
  <c r="I5" i="6"/>
  <c r="H5" i="6"/>
  <c r="I4" i="6"/>
  <c r="H4" i="6"/>
  <c r="I3" i="6"/>
  <c r="H3" i="6"/>
  <c r="I2" i="6"/>
  <c r="H2" i="6"/>
  <c r="I10" i="5"/>
  <c r="H10" i="5"/>
  <c r="I9" i="5"/>
  <c r="H9" i="5"/>
  <c r="I8" i="5"/>
  <c r="H8" i="5"/>
  <c r="I7" i="5"/>
  <c r="H7" i="5"/>
  <c r="I6" i="5"/>
  <c r="H6" i="5"/>
  <c r="I5" i="5"/>
  <c r="H5" i="5"/>
  <c r="I4" i="5"/>
  <c r="H4" i="5"/>
  <c r="I3" i="5"/>
  <c r="H3" i="5"/>
  <c r="I2" i="5"/>
  <c r="H2" i="5"/>
  <c r="I19" i="4"/>
  <c r="H19" i="4"/>
  <c r="I18" i="4"/>
  <c r="H18" i="4"/>
  <c r="I17" i="4"/>
  <c r="H17" i="4"/>
  <c r="I16" i="4"/>
  <c r="H16" i="4"/>
  <c r="I15" i="4"/>
  <c r="H15" i="4"/>
  <c r="I14" i="4"/>
  <c r="H14" i="4"/>
  <c r="I13" i="4"/>
  <c r="H13" i="4"/>
  <c r="I12" i="4"/>
  <c r="H12" i="4"/>
  <c r="I11" i="4"/>
  <c r="H11" i="4"/>
  <c r="I10" i="4"/>
  <c r="H10" i="4"/>
  <c r="I9" i="4"/>
  <c r="H9" i="4"/>
  <c r="I8" i="4"/>
  <c r="H8" i="4"/>
  <c r="I7" i="4"/>
  <c r="H7" i="4"/>
  <c r="I6" i="4"/>
  <c r="H6" i="4"/>
  <c r="I5" i="4"/>
  <c r="H5" i="4"/>
  <c r="I4" i="4"/>
  <c r="H4" i="4"/>
  <c r="I3" i="4"/>
  <c r="H3" i="4"/>
  <c r="I2" i="4"/>
  <c r="H2" i="4"/>
  <c r="I10" i="3"/>
  <c r="H10" i="3"/>
  <c r="I9" i="3"/>
  <c r="H9" i="3"/>
  <c r="I8" i="3"/>
  <c r="H8" i="3"/>
  <c r="I7" i="3"/>
  <c r="H7" i="3"/>
  <c r="I6" i="3"/>
  <c r="H6" i="3"/>
  <c r="I5" i="3"/>
  <c r="H5" i="3"/>
  <c r="I4" i="3"/>
  <c r="H4" i="3"/>
  <c r="I3" i="3"/>
  <c r="H3" i="3"/>
  <c r="I2" i="3"/>
  <c r="H2" i="3"/>
  <c r="I28" i="2"/>
  <c r="H28" i="2"/>
  <c r="I27" i="2"/>
  <c r="H27" i="2"/>
  <c r="I26" i="2"/>
  <c r="H26" i="2"/>
  <c r="I25" i="2"/>
  <c r="H25" i="2"/>
  <c r="I24" i="2"/>
  <c r="H24" i="2"/>
  <c r="I23" i="2"/>
  <c r="H23" i="2"/>
  <c r="I22" i="2"/>
  <c r="H22" i="2"/>
  <c r="I21" i="2"/>
  <c r="H21" i="2"/>
  <c r="I20" i="2"/>
  <c r="H20" i="2"/>
  <c r="I19" i="2"/>
  <c r="H19" i="2"/>
  <c r="I18" i="2"/>
  <c r="H18" i="2"/>
  <c r="I17" i="2"/>
  <c r="H17" i="2"/>
  <c r="I16" i="2"/>
  <c r="H16" i="2"/>
  <c r="I15" i="2"/>
  <c r="H15" i="2"/>
  <c r="I14" i="2"/>
  <c r="H14" i="2"/>
  <c r="I13" i="2"/>
  <c r="H13" i="2"/>
  <c r="I12" i="2"/>
  <c r="H12" i="2"/>
  <c r="I11" i="2"/>
  <c r="H11" i="2"/>
  <c r="I10" i="2"/>
  <c r="H10" i="2"/>
  <c r="I9" i="2"/>
  <c r="H9" i="2"/>
  <c r="I8" i="2"/>
  <c r="H8" i="2"/>
  <c r="I7" i="2"/>
  <c r="H7" i="2"/>
  <c r="I6" i="2"/>
  <c r="H6" i="2"/>
  <c r="I5" i="2"/>
  <c r="H5" i="2"/>
  <c r="I4" i="2"/>
  <c r="H4" i="2"/>
  <c r="I3" i="2"/>
  <c r="H3" i="2"/>
  <c r="I2" i="2"/>
  <c r="H2" i="2"/>
</calcChain>
</file>

<file path=xl/sharedStrings.xml><?xml version="1.0" encoding="utf-8"?>
<sst xmlns="http://schemas.openxmlformats.org/spreadsheetml/2006/main" count="2185" uniqueCount="66">
  <si>
    <t>Duration</t>
  </si>
  <si>
    <t>Weight Fraction</t>
  </si>
  <si>
    <t>Receptor</t>
  </si>
  <si>
    <t>High End</t>
  </si>
  <si>
    <t>Low End</t>
  </si>
  <si>
    <t>User</t>
  </si>
  <si>
    <t>Adult (≥21 years)</t>
  </si>
  <si>
    <t>Youth (16-20 years)</t>
  </si>
  <si>
    <t>Youth (11-15 years)</t>
  </si>
  <si>
    <t>Central Tendency</t>
  </si>
  <si>
    <t>Single Value</t>
  </si>
  <si>
    <t>High-Intensity User</t>
  </si>
  <si>
    <t>Moderate-Intensity User</t>
  </si>
  <si>
    <t>Low-Intensity User</t>
  </si>
  <si>
    <t>Not Shown</t>
  </si>
  <si>
    <t>Min</t>
  </si>
  <si>
    <t>Max</t>
  </si>
  <si>
    <t xml:space="preserve">Columns included in each of the following worksheets: </t>
  </si>
  <si>
    <r>
      <rPr>
        <b/>
        <sz val="12"/>
        <color theme="1"/>
        <rFont val="Times New Roman"/>
        <family val="1"/>
      </rPr>
      <t>Receptor</t>
    </r>
    <r>
      <rPr>
        <sz val="12"/>
        <color theme="1"/>
        <rFont val="Times New Roman"/>
        <family val="1"/>
      </rPr>
      <t xml:space="preserve"> - Receptor indicates users of different age groups. </t>
    </r>
  </si>
  <si>
    <t>MOE
HED99 = 28 mg/kg
Narotsky et al. 1995
Bechmark = 10</t>
  </si>
  <si>
    <t>MOE
HED99 = 4.1 mg/kg
Fredriksson et al. 1993
Benchmark = 100</t>
  </si>
  <si>
    <t>MOE 
HED99 = 0.0052 mg/kg Johnson et al. 2003
Benchmark = 10</t>
  </si>
  <si>
    <t xml:space="preserve">All consumer modeling scenarios' acute dermal exposure results are presented on individual worksheets/tabs within this spreadsheet. Modeling scenarios comprise the consumer category, subcategory, and form (aerosol, liquid). EPA presented dermal exposure for scenarios that could involve occluded dermal contact, during which volatilization could be inhibited, as well as for scenarios that are less likely to involve occluded dermal contact. An example of occluded contact would be a solvent-soaked rag held against the hands or part of the hands during use. </t>
  </si>
  <si>
    <r>
      <rPr>
        <b/>
        <sz val="12"/>
        <color theme="1"/>
        <rFont val="Times New Roman"/>
        <family val="1"/>
      </rPr>
      <t>Weight Fraction</t>
    </r>
    <r>
      <rPr>
        <sz val="12"/>
        <color theme="1"/>
        <rFont val="Times New Roman"/>
        <family val="1"/>
      </rPr>
      <t xml:space="preserve"> - Weight fraction (percent of TCE in the product formulation) descriptor (Maximum, Middle, and Minimum). Actual input values associated with these descriptors are provided in units of percentage of TCE in the product of interest in the result tables in the final risk evaluation, as well as input tables shown in the final risk evaluation and supplemental file. </t>
    </r>
  </si>
  <si>
    <r>
      <rPr>
        <b/>
        <sz val="12"/>
        <color theme="1"/>
        <rFont val="Times New Roman"/>
        <family val="1"/>
      </rPr>
      <t>Scenario Descriptor As Shown in Final Risk Evaluation</t>
    </r>
    <r>
      <rPr>
        <sz val="12"/>
        <color theme="1"/>
        <rFont val="Times New Roman"/>
        <family val="1"/>
      </rPr>
      <t xml:space="preserve"> - displays Scenario Description from results tables in the final risk evaluation.</t>
    </r>
  </si>
  <si>
    <r>
      <rPr>
        <b/>
        <sz val="12"/>
        <color theme="1"/>
        <rFont val="Times New Roman"/>
        <family val="1"/>
      </rPr>
      <t>Note on records with "Not Shown" in Scenario Descriptor column:</t>
    </r>
    <r>
      <rPr>
        <sz val="12"/>
        <color theme="1"/>
        <rFont val="Times New Roman"/>
        <family val="1"/>
      </rPr>
      <t xml:space="preserve"> As stated in the final risk evaluation, a range of exposure results were estimated based on varying three parameters: weight fraction, mass of product used, and duration of use/exposure duration. Unlike the inhalation equation(s) within CEM 2.1, for dermal modeling , only the weight fraction and duration of product use were varied because product mass is not a factor in the dermal exposure equations. Since these inputs primarily reflect user characterization, results are presented in the final risk evaluation for “high-intensity users,” “moderate-intensity users,” and “low-intensity users.” For example, the exposure scenario combining high-end inputs for these three parameters is referred to as a “high-intensity user” scenario. However, in this spreadsheet and in all of the following worksheets, results from all modeling iterations are shown. Therefore, for some scenarios with multiple inputs for exposure duration, readers can see additional results that are not presented in the final risk evaluation. The maximum number of modeling iterations for these dermal exposure scenarios is nine, as the only varied parameters employed in the dermal exposure approach were weight fraction and duration. </t>
    </r>
  </si>
  <si>
    <r>
      <rPr>
        <b/>
        <sz val="12"/>
        <color theme="1"/>
        <rFont val="Times New Roman"/>
        <family val="1"/>
      </rPr>
      <t>Duration</t>
    </r>
    <r>
      <rPr>
        <sz val="12"/>
        <color theme="1"/>
        <rFont val="Times New Roman"/>
        <family val="1"/>
      </rPr>
      <t xml:space="preserve"> - Exposure duration descriptor (high end [95th percentile], central tendency [50</t>
    </r>
    <r>
      <rPr>
        <vertAlign val="superscript"/>
        <sz val="12"/>
        <color theme="1"/>
        <rFont val="Times New Roman"/>
        <family val="1"/>
      </rPr>
      <t xml:space="preserve">th </t>
    </r>
    <r>
      <rPr>
        <sz val="12"/>
        <color theme="1"/>
        <rFont val="Times New Roman"/>
        <family val="1"/>
      </rPr>
      <t xml:space="preserve">percentile], low end [10th percentile]). Actual input values associated with these descriptors are provided in units of minutes in the result tables in the final risk evaluation, as well as input tables shown in the final risk evaluation and supplemental file. </t>
    </r>
  </si>
  <si>
    <t>P_DER2b (Permeability Approach) ADR (mg/kg/day)</t>
  </si>
  <si>
    <t>P_DER2a (Absorption Fraction) ADR (mg/kg/day)</t>
  </si>
  <si>
    <t>Scenario Descriptor</t>
  </si>
  <si>
    <t>Single scenario</t>
  </si>
  <si>
    <t>MOE
HED = 1.34 mg/kg
Selgrade et al. 2010
Benchmark = 10</t>
  </si>
  <si>
    <t xml:space="preserve">This spreadsheet presents CEM 2.1 Modeling Results for acute dermal exposure for consumers (i.e., product users), given as acute dose rates (ADRs) for three potential user age groups, including youth (11-15), youth (16-20) and adults (21+). The model results are provided as a dose, in mg/kg/day and are based on the dermal permeability and fraction absorbed approaches within CEM 2.1, which are discussed in more detail in the final risk evaluation. </t>
  </si>
  <si>
    <r>
      <rPr>
        <b/>
        <sz val="12"/>
        <color theme="1"/>
        <rFont val="Times New Roman"/>
        <family val="1"/>
      </rPr>
      <t>ADR</t>
    </r>
    <r>
      <rPr>
        <sz val="12"/>
        <color theme="1"/>
        <rFont val="Times New Roman"/>
        <family val="1"/>
      </rPr>
      <t xml:space="preserve"> - Acute Dose Rate (mg/kg/day). ADRs are provided for each consumer condition of use based on two estimation approaches: the Fraction Absorbed model (P_DE2a within CEM) and the Permeability model (P_DER2b within CEM). P_DER2a was applied to scenarios that were less likely to involve dermal contact with impeded evaporation and P_DER2b was applied to scenarios that were more likely to include dermal contact with impeded evaporation. </t>
    </r>
  </si>
  <si>
    <t>Final Risk Evaluation for Trichloroethylene
Supplemental Information File:
Exposure Modeling Results and Risk Estimates for Consumer Dermal Exposures
November 2020</t>
  </si>
  <si>
    <t>Worksheet</t>
  </si>
  <si>
    <t>Description</t>
  </si>
  <si>
    <t>Read Me</t>
  </si>
  <si>
    <t xml:space="preserve">This worksheet provides additional details on the elements shared within the individual result worksheets. </t>
  </si>
  <si>
    <t>Brake &amp; Parts Cleaner</t>
  </si>
  <si>
    <t xml:space="preserve">This worksheet contains acute inhalation exposure and risk estimates for consumers and bystanders for the named consumer condition of use. </t>
  </si>
  <si>
    <t>Aerosol Elec. Degreaser</t>
  </si>
  <si>
    <t>Liquid Elec. Degreaser</t>
  </si>
  <si>
    <t>Aerosol Spray Degreaser</t>
  </si>
  <si>
    <t>Liquid Degreaser</t>
  </si>
  <si>
    <t>Aerosol Gun Scrubber</t>
  </si>
  <si>
    <t>Liquid Gun Scrubber</t>
  </si>
  <si>
    <t>Mold Release</t>
  </si>
  <si>
    <t>Aerosol Tire Cleaner</t>
  </si>
  <si>
    <t>Liquid Tire Cleaner</t>
  </si>
  <si>
    <t>Tap &amp; Die Fluid</t>
  </si>
  <si>
    <t>Penetrating Lubricant</t>
  </si>
  <si>
    <t>Solvent-Based Adhesive &amp; Seal</t>
  </si>
  <si>
    <t>Mirror-edge Sealant</t>
  </si>
  <si>
    <t>Tire Repair Cement</t>
  </si>
  <si>
    <t>Carpet Cleaner</t>
  </si>
  <si>
    <t>Aerosol Spot Remover</t>
  </si>
  <si>
    <t>Liquid Spot Remover</t>
  </si>
  <si>
    <t>Fixatives &amp; Finishing Spray</t>
  </si>
  <si>
    <t>Shoe Polish</t>
  </si>
  <si>
    <t>Fabric Spray</t>
  </si>
  <si>
    <t>Film Cleaner</t>
  </si>
  <si>
    <t>Hoof Polish</t>
  </si>
  <si>
    <t>Pepper Spray</t>
  </si>
  <si>
    <t>Toner Aid</t>
  </si>
  <si>
    <t>Additional Details on Worksheet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</si>
</sst>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E+00"/>
  </numFmts>
  <fonts count="17" x14ac:knownFonts="1">
    <font>
      <sz val="11"/>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vertAlign val="superscript"/>
      <sz val="12"/>
      <color theme="1"/>
      <name val="Times New Roman"/>
      <family val="1"/>
    </font>
    <font>
      <sz val="10"/>
      <color theme="1"/>
      <name val="Calibri"/>
      <family val="2"/>
      <scheme val="minor"/>
    </font>
    <font>
      <b/>
      <sz val="10"/>
      <name val="Times New Roman"/>
      <family val="1"/>
    </font>
    <font>
      <b/>
      <sz val="10"/>
      <color rgb="FF404040"/>
      <name val="Times New Roman"/>
      <family val="1"/>
    </font>
    <font>
      <b/>
      <sz val="14"/>
      <color theme="1"/>
      <name val="Times New Roman"/>
      <family val="1"/>
    </font>
    <font>
      <b/>
      <sz val="12"/>
      <color rgb="FFFF0000"/>
      <name val="Times New Roman"/>
      <family val="1"/>
    </font>
    <font>
      <b/>
      <sz val="11"/>
      <color theme="1"/>
      <name val="Calibri"/>
      <family val="2"/>
      <scheme val="minor"/>
    </font>
    <font>
      <sz val="10"/>
      <name val="Times New Roman"/>
      <family val="1"/>
    </font>
    <font>
      <b/>
      <sz val="16"/>
      <color theme="1"/>
      <name val="Times New Roman"/>
      <family val="1"/>
    </font>
    <font>
      <u/>
      <sz val="11"/>
      <color theme="10"/>
      <name val="Calibri"/>
      <family val="2"/>
      <scheme val="minor"/>
    </font>
    <font>
      <u/>
      <sz val="12"/>
      <color theme="10"/>
      <name val="Times New Roman"/>
      <family val="1"/>
    </font>
    <font>
      <b/>
      <sz val="12"/>
      <name val="Times New Roman"/>
      <family val="1"/>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57">
    <xf numFmtId="0" fontId="0" fillId="0" borderId="0" xfId="0"/>
    <xf numFmtId="0" fontId="1" fillId="0" borderId="1" xfId="0" applyFont="1" applyBorder="1"/>
    <xf numFmtId="0" fontId="2" fillId="0" borderId="1" xfId="0" applyFont="1" applyBorder="1"/>
    <xf numFmtId="11" fontId="2" fillId="0" borderId="1" xfId="0" applyNumberFormat="1" applyFont="1" applyBorder="1"/>
    <xf numFmtId="0" fontId="1" fillId="0" borderId="0" xfId="0" applyFont="1"/>
    <xf numFmtId="0" fontId="2" fillId="0" borderId="1" xfId="0" applyFont="1" applyBorder="1" applyAlignment="1">
      <alignment horizontal="center" vertical="center" wrapText="1"/>
    </xf>
    <xf numFmtId="0" fontId="4" fillId="0" borderId="0" xfId="0" applyFont="1"/>
    <xf numFmtId="0" fontId="4" fillId="0" borderId="0" xfId="0" applyFont="1" applyAlignment="1">
      <alignment wrapText="1"/>
    </xf>
    <xf numFmtId="0" fontId="4" fillId="0" borderId="1" xfId="0" applyFont="1" applyBorder="1" applyAlignment="1">
      <alignment vertical="top" wrapText="1"/>
    </xf>
    <xf numFmtId="0" fontId="3" fillId="0" borderId="1" xfId="0" applyFont="1" applyBorder="1" applyAlignment="1">
      <alignment vertical="top" wrapText="1"/>
    </xf>
    <xf numFmtId="0" fontId="4" fillId="0" borderId="1" xfId="0" applyFont="1" applyFill="1" applyBorder="1" applyAlignment="1">
      <alignment vertical="top" wrapText="1"/>
    </xf>
    <xf numFmtId="0" fontId="2" fillId="0" borderId="1" xfId="0" applyFont="1" applyBorder="1" applyAlignment="1">
      <alignment horizontal="center" vertical="center" wrapText="1"/>
    </xf>
    <xf numFmtId="0" fontId="6" fillId="0" borderId="0" xfId="0" applyFont="1"/>
    <xf numFmtId="11" fontId="1" fillId="0" borderId="1" xfId="0" applyNumberFormat="1" applyFont="1" applyBorder="1" applyAlignment="1">
      <alignment horizontal="center"/>
    </xf>
    <xf numFmtId="11" fontId="2" fillId="0" borderId="1" xfId="0" applyNumberFormat="1" applyFont="1" applyBorder="1" applyAlignment="1">
      <alignment horizontal="center"/>
    </xf>
    <xf numFmtId="0" fontId="0" fillId="0" borderId="0" xfId="0" applyAlignment="1">
      <alignment horizontal="center"/>
    </xf>
    <xf numFmtId="0" fontId="7" fillId="0" borderId="1" xfId="0" applyFont="1" applyFill="1" applyBorder="1"/>
    <xf numFmtId="11" fontId="2" fillId="0" borderId="1" xfId="0" applyNumberFormat="1" applyFont="1" applyFill="1" applyBorder="1"/>
    <xf numFmtId="11" fontId="7" fillId="0" borderId="1" xfId="0" applyNumberFormat="1" applyFont="1" applyFill="1" applyBorder="1" applyAlignment="1">
      <alignment horizontal="right" vertical="center" wrapText="1"/>
    </xf>
    <xf numFmtId="11" fontId="7" fillId="0" borderId="1" xfId="0" applyNumberFormat="1" applyFont="1" applyFill="1" applyBorder="1"/>
    <xf numFmtId="0" fontId="1" fillId="0" borderId="0" xfId="0" applyFont="1" applyAlignment="1">
      <alignment horizontal="center"/>
    </xf>
    <xf numFmtId="11" fontId="8"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4" fontId="1" fillId="0" borderId="1" xfId="0" applyNumberFormat="1" applyFont="1" applyBorder="1" applyAlignment="1">
      <alignment horizontal="center"/>
    </xf>
    <xf numFmtId="164" fontId="2" fillId="0" borderId="1" xfId="0" applyNumberFormat="1" applyFont="1" applyBorder="1" applyAlignment="1">
      <alignment horizontal="center"/>
    </xf>
    <xf numFmtId="0" fontId="2" fillId="0" borderId="1" xfId="0" applyFont="1" applyFill="1" applyBorder="1"/>
    <xf numFmtId="11" fontId="2" fillId="0" borderId="1" xfId="0" applyNumberFormat="1" applyFont="1" applyFill="1" applyBorder="1" applyAlignment="1">
      <alignment horizontal="center"/>
    </xf>
    <xf numFmtId="164" fontId="2" fillId="0" borderId="1" xfId="0" applyNumberFormat="1" applyFont="1" applyFill="1" applyBorder="1" applyAlignment="1">
      <alignment horizontal="center"/>
    </xf>
    <xf numFmtId="0" fontId="0" fillId="0" borderId="0" xfId="0" applyFill="1"/>
    <xf numFmtId="0" fontId="1" fillId="0" borderId="1" xfId="0" applyFont="1" applyFill="1" applyBorder="1"/>
    <xf numFmtId="11" fontId="1" fillId="0" borderId="1" xfId="0" applyNumberFormat="1" applyFont="1" applyFill="1" applyBorder="1" applyAlignment="1">
      <alignment horizontal="center"/>
    </xf>
    <xf numFmtId="164" fontId="1" fillId="0" borderId="1" xfId="0" applyNumberFormat="1" applyFont="1" applyFill="1" applyBorder="1" applyAlignment="1">
      <alignment horizontal="center"/>
    </xf>
    <xf numFmtId="164" fontId="1"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0" fontId="9" fillId="0" borderId="0" xfId="0" applyFont="1" applyAlignment="1">
      <alignment horizontal="center" vertical="center" wrapText="1"/>
    </xf>
    <xf numFmtId="0" fontId="2" fillId="0" borderId="1" xfId="0" applyFont="1" applyBorder="1" applyAlignment="1">
      <alignment horizontal="center" vertical="center" wrapText="1"/>
    </xf>
    <xf numFmtId="0" fontId="10"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1" fillId="0" borderId="0" xfId="0" applyFont="1"/>
    <xf numFmtId="0" fontId="0" fillId="0" borderId="0" xfId="0" applyFont="1"/>
    <xf numFmtId="11" fontId="1" fillId="0" borderId="1" xfId="0" applyNumberFormat="1" applyFont="1" applyBorder="1"/>
    <xf numFmtId="11" fontId="1" fillId="0" borderId="1" xfId="0" applyNumberFormat="1" applyFont="1" applyFill="1" applyBorder="1"/>
    <xf numFmtId="11" fontId="12" fillId="0" borderId="1"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0" fontId="11" fillId="0" borderId="0" xfId="0" applyFont="1" applyFill="1"/>
    <xf numFmtId="0" fontId="13" fillId="0" borderId="0" xfId="0" applyFont="1" applyAlignment="1">
      <alignment horizontal="center" vertical="center" wrapText="1"/>
    </xf>
    <xf numFmtId="0" fontId="9" fillId="2" borderId="1" xfId="0" applyFont="1" applyFill="1" applyBorder="1" applyAlignment="1">
      <alignment horizontal="center" vertical="center" wrapText="1"/>
    </xf>
    <xf numFmtId="0" fontId="15" fillId="0" borderId="1" xfId="1" applyFont="1" applyBorder="1" applyAlignment="1">
      <alignment horizontal="left" vertical="top" wrapText="1"/>
    </xf>
    <xf numFmtId="0" fontId="4" fillId="0" borderId="1" xfId="0" applyFont="1" applyBorder="1" applyAlignment="1">
      <alignment horizontal="left" vertical="top" wrapText="1"/>
    </xf>
    <xf numFmtId="0" fontId="15" fillId="0" borderId="1" xfId="1" applyFont="1" applyBorder="1" applyAlignment="1">
      <alignment horizontal="left" vertical="top"/>
    </xf>
    <xf numFmtId="0" fontId="3" fillId="0" borderId="0" xfId="0" applyFont="1" applyAlignment="1">
      <alignment horizontal="center" vertical="center" wrapText="1"/>
    </xf>
    <xf numFmtId="0" fontId="16" fillId="0" borderId="0" xfId="0" applyFont="1" applyAlignment="1">
      <alignment horizontal="center" vertical="center" wrapText="1"/>
    </xf>
    <xf numFmtId="0" fontId="15" fillId="0" borderId="0" xfId="1" applyFont="1" applyFill="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cellXfs>
  <cellStyles count="2">
    <cellStyle name="Hyperlink" xfId="1" builtinId="8"/>
    <cellStyle name="Normal" xfId="0" builtinId="0"/>
  </cellStyles>
  <dxfs count="3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A55D6-EEF7-4813-8A67-FB4531BBB5B6}">
  <dimension ref="A1:A8"/>
  <sheetViews>
    <sheetView tabSelected="1" workbookViewId="0">
      <selection activeCell="A7" sqref="A7"/>
    </sheetView>
  </sheetViews>
  <sheetFormatPr defaultColWidth="9.1796875" defaultRowHeight="15.5" x14ac:dyDescent="0.35"/>
  <cols>
    <col min="1" max="1" width="108.36328125" style="6" customWidth="1"/>
    <col min="2" max="16384" width="9.1796875" style="6"/>
  </cols>
  <sheetData>
    <row r="1" spans="1:1" ht="226" customHeight="1" x14ac:dyDescent="0.35">
      <c r="A1" s="46" t="s">
        <v>34</v>
      </c>
    </row>
    <row r="2" spans="1:1" x14ac:dyDescent="0.35">
      <c r="A2" s="7"/>
    </row>
    <row r="3" spans="1:1" x14ac:dyDescent="0.35">
      <c r="A3" s="7"/>
    </row>
    <row r="4" spans="1:1" x14ac:dyDescent="0.35">
      <c r="A4" s="7"/>
    </row>
    <row r="5" spans="1:1" x14ac:dyDescent="0.35">
      <c r="A5" s="7"/>
    </row>
    <row r="6" spans="1:1" x14ac:dyDescent="0.35">
      <c r="A6" s="7"/>
    </row>
    <row r="7" spans="1:1" x14ac:dyDescent="0.35">
      <c r="A7" s="7"/>
    </row>
    <row r="8" spans="1:1" x14ac:dyDescent="0.35">
      <c r="A8" s="7"/>
    </row>
  </sheetData>
  <sheetProtection algorithmName="SHA-512" hashValue="1IMlAGMIZD3hg2UStmZzvfHTmYo1qXAA4EziYtZafv0O2L0/4Efy4uOpVrTM92Sux43JMimbGHB72AlxRDJudA==" saltValue="a6H3fZesE91u5+hkGZh4+w==" spinCount="100000" sheet="1" objects="1" scenarios="1"/>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0"/>
  <sheetViews>
    <sheetView workbookViewId="0">
      <pane xSplit="2" ySplit="1" topLeftCell="C2" activePane="bottomRight" state="frozen"/>
      <selection pane="topRight" activeCell="C1" sqref="C1"/>
      <selection pane="bottomLeft" activeCell="A2" sqref="A2"/>
      <selection pane="bottomRight" activeCell="J1" sqref="J1"/>
    </sheetView>
  </sheetViews>
  <sheetFormatPr defaultRowHeight="14.5" x14ac:dyDescent="0.35"/>
  <cols>
    <col min="1" max="1" width="20.1796875" bestFit="1" customWidth="1"/>
    <col min="2" max="2" width="14.7265625" bestFit="1" customWidth="1"/>
    <col min="3" max="3" width="11.1796875" bestFit="1" customWidth="1"/>
    <col min="4" max="4" width="4.54296875" bestFit="1" customWidth="1"/>
    <col min="5" max="5" width="16" bestFit="1" customWidth="1"/>
    <col min="6" max="6" width="12.7265625" style="15" customWidth="1"/>
    <col min="7" max="7" width="20.1796875" customWidth="1"/>
    <col min="8" max="8" width="20.54296875" customWidth="1"/>
    <col min="9" max="9" width="17.26953125" customWidth="1"/>
    <col min="10" max="10" width="17.453125" customWidth="1"/>
    <col min="11" max="11" width="11.453125" customWidth="1"/>
    <col min="12" max="12" width="21.54296875" customWidth="1"/>
    <col min="13" max="13" width="20.81640625" customWidth="1"/>
    <col min="14" max="14" width="17.54296875" customWidth="1"/>
    <col min="15" max="15" width="18.453125" customWidth="1"/>
  </cols>
  <sheetData>
    <row r="1" spans="1:15" ht="65" x14ac:dyDescent="0.35">
      <c r="A1" s="37" t="s">
        <v>29</v>
      </c>
      <c r="B1" s="5" t="s">
        <v>0</v>
      </c>
      <c r="C1" s="5"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2" t="s">
        <v>11</v>
      </c>
      <c r="B2" s="2" t="s">
        <v>3</v>
      </c>
      <c r="C2" s="2" t="s">
        <v>10</v>
      </c>
      <c r="D2" s="2" t="s">
        <v>5</v>
      </c>
      <c r="E2" s="2" t="s">
        <v>6</v>
      </c>
      <c r="F2" s="14">
        <v>19.542980251346503</v>
      </c>
      <c r="G2" s="24">
        <f>0.0052/F2</f>
        <v>2.6608019519651935E-4</v>
      </c>
      <c r="H2" s="24">
        <f t="shared" ref="H2" si="0">4.1/F2</f>
        <v>0.20979400005879409</v>
      </c>
      <c r="I2" s="24">
        <f t="shared" ref="I2" si="1">28/F2</f>
        <v>1.4327395125966427</v>
      </c>
      <c r="J2" s="33">
        <f>1.34/F2</f>
        <v>6.856681953141075E-2</v>
      </c>
      <c r="K2" s="14">
        <v>9.1857106902501151</v>
      </c>
      <c r="L2" s="24">
        <f t="shared" ref="L2:L10" si="2">0.0052/K2</f>
        <v>5.6609664459815576E-4</v>
      </c>
      <c r="M2" s="24">
        <f t="shared" ref="M2:M10" si="3">4.1/K2</f>
        <v>0.44634543131777665</v>
      </c>
      <c r="N2" s="24">
        <f t="shared" ref="N2:N10" si="4">28/K2</f>
        <v>3.0482127016823775</v>
      </c>
      <c r="O2" s="33">
        <f>1.34/K2</f>
        <v>0.14587875072337092</v>
      </c>
    </row>
    <row r="3" spans="1:15" x14ac:dyDescent="0.35">
      <c r="A3" s="2" t="s">
        <v>11</v>
      </c>
      <c r="B3" s="2" t="s">
        <v>3</v>
      </c>
      <c r="C3" s="2" t="s">
        <v>10</v>
      </c>
      <c r="D3" s="2" t="s">
        <v>5</v>
      </c>
      <c r="E3" s="2" t="s">
        <v>7</v>
      </c>
      <c r="F3" s="14">
        <v>18.287821229050284</v>
      </c>
      <c r="G3" s="24">
        <f t="shared" ref="G3:G10" si="5">0.0052/F3</f>
        <v>2.8434223710256841E-4</v>
      </c>
      <c r="H3" s="24">
        <f t="shared" ref="H3:H10" si="6">4.1/F3</f>
        <v>0.22419291771548661</v>
      </c>
      <c r="I3" s="24">
        <f t="shared" ref="I3:I10" si="7">28/F3</f>
        <v>1.5310735843984453</v>
      </c>
      <c r="J3" s="33">
        <f t="shared" ref="J3:J10" si="8">1.34/F3</f>
        <v>7.327280725335418E-2</v>
      </c>
      <c r="K3" s="14">
        <v>8.5957531965215974</v>
      </c>
      <c r="L3" s="24">
        <f t="shared" si="2"/>
        <v>6.049498957350543E-4</v>
      </c>
      <c r="M3" s="24">
        <f t="shared" si="3"/>
        <v>0.47697972548340817</v>
      </c>
      <c r="N3" s="24">
        <f t="shared" si="4"/>
        <v>3.257422515496446</v>
      </c>
      <c r="O3" s="33">
        <f t="shared" ref="O3:O10" si="9">1.34/K3</f>
        <v>0.15589093467018708</v>
      </c>
    </row>
    <row r="4" spans="1:15" x14ac:dyDescent="0.35">
      <c r="A4" s="2" t="s">
        <v>11</v>
      </c>
      <c r="B4" s="2" t="s">
        <v>3</v>
      </c>
      <c r="C4" s="2" t="s">
        <v>10</v>
      </c>
      <c r="D4" s="2" t="s">
        <v>5</v>
      </c>
      <c r="E4" s="2" t="s">
        <v>8</v>
      </c>
      <c r="F4" s="14">
        <v>19.997746478873243</v>
      </c>
      <c r="G4" s="24">
        <f t="shared" si="5"/>
        <v>2.6002929907595215E-4</v>
      </c>
      <c r="H4" s="24">
        <f t="shared" si="6"/>
        <v>0.20502310119450073</v>
      </c>
      <c r="I4" s="24">
        <f t="shared" si="7"/>
        <v>1.4001577642551271</v>
      </c>
      <c r="J4" s="33">
        <f t="shared" si="8"/>
        <v>6.700755014649537E-2</v>
      </c>
      <c r="K4" s="14">
        <v>9.399462684266954</v>
      </c>
      <c r="L4" s="24">
        <f t="shared" si="2"/>
        <v>5.5322311228533146E-4</v>
      </c>
      <c r="M4" s="24">
        <f t="shared" si="3"/>
        <v>0.43619514622497285</v>
      </c>
      <c r="N4" s="24">
        <f t="shared" si="4"/>
        <v>2.9788936815364</v>
      </c>
      <c r="O4" s="33">
        <f t="shared" si="9"/>
        <v>0.14256134047352773</v>
      </c>
    </row>
    <row r="5" spans="1:15" x14ac:dyDescent="0.35">
      <c r="A5" s="2" t="s">
        <v>12</v>
      </c>
      <c r="B5" s="2" t="s">
        <v>9</v>
      </c>
      <c r="C5" s="2" t="s">
        <v>10</v>
      </c>
      <c r="D5" s="2" t="s">
        <v>5</v>
      </c>
      <c r="E5" s="2" t="s">
        <v>6</v>
      </c>
      <c r="F5" s="14">
        <v>2.4428725314183128</v>
      </c>
      <c r="G5" s="24">
        <f t="shared" si="5"/>
        <v>2.1286415615721548E-3</v>
      </c>
      <c r="H5" s="24">
        <f t="shared" si="6"/>
        <v>1.6783520004703527</v>
      </c>
      <c r="I5" s="24">
        <f t="shared" si="7"/>
        <v>11.461916100773141</v>
      </c>
      <c r="J5" s="33">
        <f t="shared" si="8"/>
        <v>0.548534556251286</v>
      </c>
      <c r="K5" s="14">
        <v>5.2512264563923976</v>
      </c>
      <c r="L5" s="24">
        <f t="shared" si="2"/>
        <v>9.9024485864058695E-4</v>
      </c>
      <c r="M5" s="24">
        <f t="shared" si="3"/>
        <v>0.78076998469738579</v>
      </c>
      <c r="N5" s="24">
        <f t="shared" si="4"/>
        <v>5.3320877003723908</v>
      </c>
      <c r="O5" s="33">
        <f t="shared" si="9"/>
        <v>0.25517848280353589</v>
      </c>
    </row>
    <row r="6" spans="1:15" x14ac:dyDescent="0.35">
      <c r="A6" s="2" t="s">
        <v>12</v>
      </c>
      <c r="B6" s="2" t="s">
        <v>9</v>
      </c>
      <c r="C6" s="2" t="s">
        <v>10</v>
      </c>
      <c r="D6" s="2" t="s">
        <v>5</v>
      </c>
      <c r="E6" s="2" t="s">
        <v>7</v>
      </c>
      <c r="F6" s="14">
        <v>2.2859776536312855</v>
      </c>
      <c r="G6" s="24">
        <f t="shared" si="5"/>
        <v>2.2747378968205473E-3</v>
      </c>
      <c r="H6" s="24">
        <f t="shared" si="6"/>
        <v>1.7935433417238928</v>
      </c>
      <c r="I6" s="24">
        <f t="shared" si="7"/>
        <v>12.248588675187563</v>
      </c>
      <c r="J6" s="33">
        <f t="shared" si="8"/>
        <v>0.58618245802683344</v>
      </c>
      <c r="K6" s="14">
        <v>4.913963450438767</v>
      </c>
      <c r="L6" s="24">
        <f t="shared" si="2"/>
        <v>1.0582089289930905E-3</v>
      </c>
      <c r="M6" s="24">
        <f t="shared" si="3"/>
        <v>0.83435704016762913</v>
      </c>
      <c r="N6" s="24">
        <f t="shared" si="4"/>
        <v>5.6980480791935655</v>
      </c>
      <c r="O6" s="33">
        <f t="shared" si="9"/>
        <v>0.27269230093283492</v>
      </c>
    </row>
    <row r="7" spans="1:15" x14ac:dyDescent="0.35">
      <c r="A7" s="2" t="s">
        <v>12</v>
      </c>
      <c r="B7" s="2" t="s">
        <v>9</v>
      </c>
      <c r="C7" s="2" t="s">
        <v>10</v>
      </c>
      <c r="D7" s="2" t="s">
        <v>5</v>
      </c>
      <c r="E7" s="2" t="s">
        <v>8</v>
      </c>
      <c r="F7" s="14">
        <v>2.4997183098591553</v>
      </c>
      <c r="G7" s="24">
        <f t="shared" si="5"/>
        <v>2.0802343926076172E-3</v>
      </c>
      <c r="H7" s="24">
        <f t="shared" si="6"/>
        <v>1.6401848095560059</v>
      </c>
      <c r="I7" s="24">
        <f t="shared" si="7"/>
        <v>11.201262114041016</v>
      </c>
      <c r="J7" s="33">
        <f t="shared" si="8"/>
        <v>0.53606040117196296</v>
      </c>
      <c r="K7" s="14">
        <v>5.3734227854450047</v>
      </c>
      <c r="L7" s="24">
        <f t="shared" si="2"/>
        <v>9.6772582535013709E-4</v>
      </c>
      <c r="M7" s="24">
        <f t="shared" si="3"/>
        <v>0.76301459306453112</v>
      </c>
      <c r="N7" s="24">
        <f t="shared" si="4"/>
        <v>5.2108313672699689</v>
      </c>
      <c r="O7" s="33">
        <f t="shared" si="9"/>
        <v>0.24937550114791995</v>
      </c>
    </row>
    <row r="8" spans="1:15" x14ac:dyDescent="0.35">
      <c r="A8" s="2" t="s">
        <v>13</v>
      </c>
      <c r="B8" s="2" t="s">
        <v>4</v>
      </c>
      <c r="C8" s="2" t="s">
        <v>10</v>
      </c>
      <c r="D8" s="2" t="s">
        <v>5</v>
      </c>
      <c r="E8" s="2" t="s">
        <v>6</v>
      </c>
      <c r="F8" s="14">
        <v>0.32571633752244178</v>
      </c>
      <c r="G8" s="24">
        <f t="shared" si="5"/>
        <v>1.5964811711791156E-2</v>
      </c>
      <c r="H8" s="24">
        <f t="shared" si="6"/>
        <v>12.587640003527643</v>
      </c>
      <c r="I8" s="24">
        <f t="shared" si="7"/>
        <v>85.964370755798541</v>
      </c>
      <c r="J8" s="33">
        <f t="shared" si="8"/>
        <v>4.1140091718846445</v>
      </c>
      <c r="K8" s="14">
        <v>0.98179789914074334</v>
      </c>
      <c r="L8" s="24">
        <f t="shared" si="2"/>
        <v>5.2964057109421113E-3</v>
      </c>
      <c r="M8" s="24">
        <f t="shared" si="3"/>
        <v>4.1760121951658951</v>
      </c>
      <c r="N8" s="24">
        <f t="shared" si="4"/>
        <v>28.519107674303676</v>
      </c>
      <c r="O8" s="33">
        <f t="shared" si="9"/>
        <v>1.3648430101273903</v>
      </c>
    </row>
    <row r="9" spans="1:15" x14ac:dyDescent="0.35">
      <c r="A9" s="2" t="s">
        <v>13</v>
      </c>
      <c r="B9" s="2" t="s">
        <v>4</v>
      </c>
      <c r="C9" s="2" t="s">
        <v>10</v>
      </c>
      <c r="D9" s="2" t="s">
        <v>5</v>
      </c>
      <c r="E9" s="2" t="s">
        <v>7</v>
      </c>
      <c r="F9" s="14">
        <v>0.3047970204841714</v>
      </c>
      <c r="G9" s="24">
        <f t="shared" si="5"/>
        <v>1.7060534226154105E-2</v>
      </c>
      <c r="H9" s="24">
        <f t="shared" si="6"/>
        <v>13.451575062929198</v>
      </c>
      <c r="I9" s="24">
        <f t="shared" si="7"/>
        <v>91.864415063906719</v>
      </c>
      <c r="J9" s="33">
        <f t="shared" si="8"/>
        <v>4.39636843520125</v>
      </c>
      <c r="K9" s="14">
        <v>0.91874137064156147</v>
      </c>
      <c r="L9" s="24">
        <f t="shared" si="2"/>
        <v>5.6599171063438829E-3</v>
      </c>
      <c r="M9" s="24">
        <f t="shared" si="3"/>
        <v>4.4626269492326767</v>
      </c>
      <c r="N9" s="24">
        <f t="shared" si="4"/>
        <v>30.476476726467066</v>
      </c>
      <c r="O9" s="33">
        <f t="shared" si="9"/>
        <v>1.4585171004809239</v>
      </c>
    </row>
    <row r="10" spans="1:15" x14ac:dyDescent="0.35">
      <c r="A10" s="2" t="s">
        <v>13</v>
      </c>
      <c r="B10" s="2" t="s">
        <v>4</v>
      </c>
      <c r="C10" s="2" t="s">
        <v>10</v>
      </c>
      <c r="D10" s="2" t="s">
        <v>5</v>
      </c>
      <c r="E10" s="2" t="s">
        <v>8</v>
      </c>
      <c r="F10" s="14">
        <v>0.3332957746478874</v>
      </c>
      <c r="G10" s="24">
        <f t="shared" si="5"/>
        <v>1.560175794455713E-2</v>
      </c>
      <c r="H10" s="24">
        <f t="shared" si="6"/>
        <v>12.301386071670043</v>
      </c>
      <c r="I10" s="24">
        <f t="shared" si="7"/>
        <v>84.009465855307624</v>
      </c>
      <c r="J10" s="33">
        <f t="shared" si="8"/>
        <v>4.0204530087897217</v>
      </c>
      <c r="K10" s="14">
        <v>1.0046443903638589</v>
      </c>
      <c r="L10" s="24">
        <f t="shared" si="2"/>
        <v>5.1759608174556972E-3</v>
      </c>
      <c r="M10" s="24">
        <f t="shared" si="3"/>
        <v>4.0810460291477613</v>
      </c>
      <c r="N10" s="24">
        <f t="shared" si="4"/>
        <v>27.870558247838371</v>
      </c>
      <c r="O10" s="33">
        <f t="shared" si="9"/>
        <v>1.3338052875751221</v>
      </c>
    </row>
  </sheetData>
  <sheetProtection algorithmName="SHA-512" hashValue="ReboPSpQhnERSVKhyNRdCB0IhVQKWPSstV2M6X9i+k3PKIVE4qQ5eiH/O//WemnezLtDRD3tED7ffiRZu04NNA==" saltValue="PcPuQTq47HYYv6zJnDgSYw==" spinCount="100000" sheet="1" formatCells="0" formatColumns="0" formatRows="0"/>
  <mergeCells count="1">
    <mergeCell ref="D1:E1"/>
  </mergeCells>
  <conditionalFormatting sqref="I2">
    <cfRule type="cellIs" dxfId="276" priority="13" operator="lessThan">
      <formula>10</formula>
    </cfRule>
  </conditionalFormatting>
  <conditionalFormatting sqref="H2">
    <cfRule type="cellIs" dxfId="275" priority="12" operator="lessThan">
      <formula>100</formula>
    </cfRule>
  </conditionalFormatting>
  <conditionalFormatting sqref="I3:I10">
    <cfRule type="cellIs" dxfId="274" priority="11" operator="lessThan">
      <formula>10</formula>
    </cfRule>
  </conditionalFormatting>
  <conditionalFormatting sqref="H3:H10">
    <cfRule type="cellIs" dxfId="273" priority="10" operator="lessThan">
      <formula>100</formula>
    </cfRule>
  </conditionalFormatting>
  <conditionalFormatting sqref="G2">
    <cfRule type="cellIs" dxfId="272" priority="9" operator="lessThan">
      <formula>10</formula>
    </cfRule>
  </conditionalFormatting>
  <conditionalFormatting sqref="G3:G10">
    <cfRule type="cellIs" dxfId="271" priority="8" operator="lessThan">
      <formula>10</formula>
    </cfRule>
  </conditionalFormatting>
  <conditionalFormatting sqref="J2">
    <cfRule type="cellIs" dxfId="270" priority="7" operator="lessThan">
      <formula>10</formula>
    </cfRule>
  </conditionalFormatting>
  <conditionalFormatting sqref="N2:N10">
    <cfRule type="cellIs" dxfId="269" priority="5" operator="lessThan">
      <formula>10</formula>
    </cfRule>
  </conditionalFormatting>
  <conditionalFormatting sqref="M2:M10">
    <cfRule type="cellIs" dxfId="268" priority="4" operator="lessThan">
      <formula>100</formula>
    </cfRule>
  </conditionalFormatting>
  <conditionalFormatting sqref="L2:L10">
    <cfRule type="cellIs" dxfId="267" priority="3" operator="lessThan">
      <formula>10</formula>
    </cfRule>
  </conditionalFormatting>
  <conditionalFormatting sqref="O2:O10">
    <cfRule type="cellIs" dxfId="266" priority="2" operator="lessThan">
      <formula>10</formula>
    </cfRule>
  </conditionalFormatting>
  <conditionalFormatting sqref="J3:J10">
    <cfRule type="cellIs" dxfId="265" priority="1" operator="lessThan">
      <formula>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9"/>
  <sheetViews>
    <sheetView workbookViewId="0">
      <pane xSplit="2" ySplit="1" topLeftCell="C2" activePane="bottomRight" state="frozen"/>
      <selection pane="topRight" activeCell="C1" sqref="C1"/>
      <selection pane="bottomLeft" activeCell="A2" sqref="A2"/>
      <selection pane="bottomRight" activeCell="J11" sqref="J11:J16"/>
    </sheetView>
  </sheetViews>
  <sheetFormatPr defaultRowHeight="14.5" x14ac:dyDescent="0.35"/>
  <cols>
    <col min="1" max="1" width="20.1796875" bestFit="1" customWidth="1"/>
    <col min="2" max="2" width="14.7265625" bestFit="1" customWidth="1"/>
    <col min="3" max="3" width="11.1796875" bestFit="1" customWidth="1"/>
    <col min="4" max="4" width="4.54296875" bestFit="1" customWidth="1"/>
    <col min="5" max="5" width="16" bestFit="1" customWidth="1"/>
    <col min="6" max="6" width="11.7265625" style="15" customWidth="1"/>
    <col min="7" max="7" width="20.1796875" customWidth="1"/>
    <col min="8" max="8" width="20.54296875" customWidth="1"/>
    <col min="9" max="9" width="17.26953125" customWidth="1"/>
    <col min="10" max="10" width="17.453125" customWidth="1"/>
    <col min="11" max="11" width="11.7265625" customWidth="1"/>
    <col min="12" max="12" width="19.7265625" customWidth="1"/>
    <col min="13" max="13" width="19.26953125" customWidth="1"/>
    <col min="14" max="14" width="17.81640625" customWidth="1"/>
    <col min="15" max="15" width="17.453125" customWidth="1"/>
  </cols>
  <sheetData>
    <row r="1" spans="1:15" ht="65" x14ac:dyDescent="0.35">
      <c r="A1" s="37" t="s">
        <v>29</v>
      </c>
      <c r="B1" s="35" t="s">
        <v>0</v>
      </c>
      <c r="C1" s="35" t="s">
        <v>1</v>
      </c>
      <c r="D1" s="54" t="s">
        <v>2</v>
      </c>
      <c r="E1" s="55"/>
      <c r="F1" s="37" t="s">
        <v>27</v>
      </c>
      <c r="G1" s="37" t="s">
        <v>21</v>
      </c>
      <c r="H1" s="37" t="s">
        <v>20</v>
      </c>
      <c r="I1" s="37" t="s">
        <v>19</v>
      </c>
      <c r="J1" s="44" t="s">
        <v>31</v>
      </c>
      <c r="K1" s="37" t="s">
        <v>28</v>
      </c>
      <c r="L1" s="37" t="s">
        <v>21</v>
      </c>
      <c r="M1" s="37" t="s">
        <v>20</v>
      </c>
      <c r="N1" s="37" t="s">
        <v>19</v>
      </c>
      <c r="O1" s="44" t="s">
        <v>31</v>
      </c>
    </row>
    <row r="2" spans="1:15" s="40" customFormat="1" x14ac:dyDescent="0.35">
      <c r="A2" s="1" t="s">
        <v>14</v>
      </c>
      <c r="B2" s="1" t="s">
        <v>3</v>
      </c>
      <c r="C2" s="1" t="s">
        <v>15</v>
      </c>
      <c r="D2" s="1" t="s">
        <v>5</v>
      </c>
      <c r="E2" s="1" t="s">
        <v>6</v>
      </c>
      <c r="F2" s="13">
        <v>0.82770269299820654</v>
      </c>
      <c r="G2" s="23">
        <f>0.0052/F2</f>
        <v>6.2824490532511377E-3</v>
      </c>
      <c r="H2" s="23">
        <f t="shared" ref="H2:H10" si="0">4.1/F2</f>
        <v>4.9534694458326278</v>
      </c>
      <c r="I2" s="23">
        <f t="shared" ref="I2:I10" si="1">28/F2</f>
        <v>33.828571825198438</v>
      </c>
      <c r="J2" s="32">
        <f>1.34/F2</f>
        <v>1.6189387944916396</v>
      </c>
      <c r="K2" s="13">
        <v>1.2712324682587437</v>
      </c>
      <c r="L2" s="23">
        <f t="shared" ref="L2:L19" si="2">0.0052/K2</f>
        <v>4.0905185556837148E-3</v>
      </c>
      <c r="M2" s="23">
        <f t="shared" ref="M2:M19" si="3">4.1/K2</f>
        <v>3.2252165535198518</v>
      </c>
      <c r="N2" s="23">
        <f t="shared" ref="N2:N19" si="4">28/K2</f>
        <v>22.025869145989233</v>
      </c>
      <c r="O2" s="32">
        <f>1.34/K2</f>
        <v>1.0540951662723419</v>
      </c>
    </row>
    <row r="3" spans="1:15" s="40" customFormat="1" x14ac:dyDescent="0.35">
      <c r="A3" s="1" t="s">
        <v>14</v>
      </c>
      <c r="B3" s="1" t="s">
        <v>3</v>
      </c>
      <c r="C3" s="1" t="s">
        <v>15</v>
      </c>
      <c r="D3" s="1" t="s">
        <v>5</v>
      </c>
      <c r="E3" s="1" t="s">
        <v>7</v>
      </c>
      <c r="F3" s="13">
        <v>0.77454301675977666</v>
      </c>
      <c r="G3" s="23">
        <f t="shared" ref="G3:G10" si="5">0.0052/F3</f>
        <v>6.7136361538106433E-3</v>
      </c>
      <c r="H3" s="23">
        <f t="shared" si="0"/>
        <v>5.2934438905045456</v>
      </c>
      <c r="I3" s="23">
        <f t="shared" si="1"/>
        <v>36.150348520518854</v>
      </c>
      <c r="J3" s="32">
        <f t="shared" ref="J3:J19" si="6">1.34/F3</f>
        <v>1.7300523934819736</v>
      </c>
      <c r="K3" s="13">
        <v>1.1895868399334033</v>
      </c>
      <c r="L3" s="23">
        <f t="shared" si="2"/>
        <v>4.3712655734247296E-3</v>
      </c>
      <c r="M3" s="23">
        <f t="shared" si="3"/>
        <v>3.4465747790464212</v>
      </c>
      <c r="N3" s="23">
        <f t="shared" si="4"/>
        <v>23.537583856902391</v>
      </c>
      <c r="O3" s="32">
        <f t="shared" ref="O3:O19" si="7">1.34/K3</f>
        <v>1.1264415131517573</v>
      </c>
    </row>
    <row r="4" spans="1:15" s="40" customFormat="1" x14ac:dyDescent="0.35">
      <c r="A4" s="1" t="s">
        <v>14</v>
      </c>
      <c r="B4" s="1" t="s">
        <v>3</v>
      </c>
      <c r="C4" s="1" t="s">
        <v>15</v>
      </c>
      <c r="D4" s="1" t="s">
        <v>5</v>
      </c>
      <c r="E4" s="1" t="s">
        <v>8</v>
      </c>
      <c r="F4" s="13">
        <v>0.84696338028169038</v>
      </c>
      <c r="G4" s="23">
        <f t="shared" si="5"/>
        <v>6.1395806726266475E-3</v>
      </c>
      <c r="H4" s="23">
        <f t="shared" si="0"/>
        <v>4.8408232226479333</v>
      </c>
      <c r="I4" s="23">
        <f t="shared" si="1"/>
        <v>33.059280544912717</v>
      </c>
      <c r="J4" s="32">
        <f t="shared" si="6"/>
        <v>1.5821227117922516</v>
      </c>
      <c r="K4" s="13">
        <v>1.3008141178569235</v>
      </c>
      <c r="L4" s="23">
        <f t="shared" si="2"/>
        <v>3.9974965897256257E-3</v>
      </c>
      <c r="M4" s="23">
        <f t="shared" si="3"/>
        <v>3.1518723111298201</v>
      </c>
      <c r="N4" s="23">
        <f t="shared" si="4"/>
        <v>21.52498163698414</v>
      </c>
      <c r="O4" s="32">
        <f t="shared" si="7"/>
        <v>1.0301241211985268</v>
      </c>
    </row>
    <row r="5" spans="1:15" x14ac:dyDescent="0.35">
      <c r="A5" s="2" t="s">
        <v>11</v>
      </c>
      <c r="B5" s="2" t="s">
        <v>3</v>
      </c>
      <c r="C5" s="2" t="s">
        <v>16</v>
      </c>
      <c r="D5" s="2" t="s">
        <v>5</v>
      </c>
      <c r="E5" s="2" t="s">
        <v>6</v>
      </c>
      <c r="F5" s="14">
        <v>1.4257178886894104</v>
      </c>
      <c r="G5" s="24">
        <f t="shared" si="5"/>
        <v>3.6472853719890504E-3</v>
      </c>
      <c r="H5" s="24">
        <f t="shared" si="0"/>
        <v>2.8757442356067511</v>
      </c>
      <c r="I5" s="24">
        <f t="shared" si="1"/>
        <v>19.639228926094887</v>
      </c>
      <c r="J5" s="33">
        <f t="shared" si="6"/>
        <v>0.93987738432025536</v>
      </c>
      <c r="K5" s="14">
        <v>2.1896979265756857</v>
      </c>
      <c r="L5" s="24">
        <f t="shared" si="2"/>
        <v>2.3747567812387317E-3</v>
      </c>
      <c r="M5" s="24">
        <f t="shared" si="3"/>
        <v>1.8724043852074612</v>
      </c>
      <c r="N5" s="24">
        <f t="shared" si="4"/>
        <v>12.787151898977786</v>
      </c>
      <c r="O5" s="33">
        <f t="shared" si="7"/>
        <v>0.61195655516536551</v>
      </c>
    </row>
    <row r="6" spans="1:15" x14ac:dyDescent="0.35">
      <c r="A6" s="2" t="s">
        <v>11</v>
      </c>
      <c r="B6" s="2" t="s">
        <v>3</v>
      </c>
      <c r="C6" s="2" t="s">
        <v>16</v>
      </c>
      <c r="D6" s="2" t="s">
        <v>5</v>
      </c>
      <c r="E6" s="2" t="s">
        <v>7</v>
      </c>
      <c r="F6" s="14">
        <v>1.3341503463687152</v>
      </c>
      <c r="G6" s="24">
        <f t="shared" si="5"/>
        <v>3.8976117003254825E-3</v>
      </c>
      <c r="H6" s="24">
        <f t="shared" si="0"/>
        <v>3.0731169175643229</v>
      </c>
      <c r="I6" s="24">
        <f t="shared" si="1"/>
        <v>20.987139924829524</v>
      </c>
      <c r="J6" s="33">
        <f t="shared" si="6"/>
        <v>1.004384553545413</v>
      </c>
      <c r="K6" s="14">
        <v>2.0490633317852867</v>
      </c>
      <c r="L6" s="24">
        <f t="shared" si="2"/>
        <v>2.537744890232064E-3</v>
      </c>
      <c r="M6" s="24">
        <f t="shared" si="3"/>
        <v>2.0009142403752813</v>
      </c>
      <c r="N6" s="24">
        <f t="shared" si="4"/>
        <v>13.664780178172654</v>
      </c>
      <c r="O6" s="33">
        <f t="shared" si="7"/>
        <v>0.65395733709826276</v>
      </c>
    </row>
    <row r="7" spans="1:15" x14ac:dyDescent="0.35">
      <c r="A7" s="2" t="s">
        <v>11</v>
      </c>
      <c r="B7" s="2" t="s">
        <v>3</v>
      </c>
      <c r="C7" s="2" t="s">
        <v>16</v>
      </c>
      <c r="D7" s="2" t="s">
        <v>5</v>
      </c>
      <c r="E7" s="2" t="s">
        <v>8</v>
      </c>
      <c r="F7" s="14">
        <v>1.4588944225352114</v>
      </c>
      <c r="G7" s="24">
        <f t="shared" si="5"/>
        <v>3.5643429158935553E-3</v>
      </c>
      <c r="H7" s="24">
        <f t="shared" si="0"/>
        <v>2.8103472990699183</v>
      </c>
      <c r="I7" s="24">
        <f t="shared" si="1"/>
        <v>19.192615700965298</v>
      </c>
      <c r="J7" s="33">
        <f t="shared" si="6"/>
        <v>0.91850375140333929</v>
      </c>
      <c r="K7" s="14">
        <v>2.24065231800855</v>
      </c>
      <c r="L7" s="24">
        <f t="shared" si="2"/>
        <v>2.3207527371411477E-3</v>
      </c>
      <c r="M7" s="24">
        <f t="shared" si="3"/>
        <v>1.8298242735151355</v>
      </c>
      <c r="N7" s="24">
        <f t="shared" si="4"/>
        <v>12.496360892298489</v>
      </c>
      <c r="O7" s="33">
        <f t="shared" si="7"/>
        <v>0.59804012841714194</v>
      </c>
    </row>
    <row r="8" spans="1:15" s="40" customFormat="1" x14ac:dyDescent="0.35">
      <c r="A8" s="1" t="s">
        <v>14</v>
      </c>
      <c r="B8" s="1" t="s">
        <v>9</v>
      </c>
      <c r="C8" s="1" t="s">
        <v>15</v>
      </c>
      <c r="D8" s="1" t="s">
        <v>5</v>
      </c>
      <c r="E8" s="1" t="s">
        <v>6</v>
      </c>
      <c r="F8" s="13">
        <v>5.5180179533213775E-2</v>
      </c>
      <c r="G8" s="23">
        <f t="shared" si="5"/>
        <v>9.4236735798767055E-2</v>
      </c>
      <c r="H8" s="23">
        <f t="shared" si="0"/>
        <v>74.302041687489407</v>
      </c>
      <c r="I8" s="23">
        <f t="shared" si="1"/>
        <v>507.42857737797647</v>
      </c>
      <c r="J8" s="32">
        <f t="shared" si="6"/>
        <v>24.284081917374589</v>
      </c>
      <c r="K8" s="13">
        <v>0.16632811467796155</v>
      </c>
      <c r="L8" s="23">
        <f t="shared" si="2"/>
        <v>3.1263505932644348E-2</v>
      </c>
      <c r="M8" s="23">
        <f t="shared" si="3"/>
        <v>24.650071985354195</v>
      </c>
      <c r="N8" s="23">
        <f t="shared" si="4"/>
        <v>168.34195502193108</v>
      </c>
      <c r="O8" s="32">
        <f t="shared" si="7"/>
        <v>8.0563649903352736</v>
      </c>
    </row>
    <row r="9" spans="1:15" s="40" customFormat="1" x14ac:dyDescent="0.35">
      <c r="A9" s="1" t="s">
        <v>14</v>
      </c>
      <c r="B9" s="1" t="s">
        <v>9</v>
      </c>
      <c r="C9" s="1" t="s">
        <v>15</v>
      </c>
      <c r="D9" s="1" t="s">
        <v>5</v>
      </c>
      <c r="E9" s="1" t="s">
        <v>7</v>
      </c>
      <c r="F9" s="13">
        <v>5.1636201117318453E-2</v>
      </c>
      <c r="G9" s="23">
        <f t="shared" si="5"/>
        <v>0.10070454230715964</v>
      </c>
      <c r="H9" s="23">
        <f t="shared" si="0"/>
        <v>79.401658357568166</v>
      </c>
      <c r="I9" s="23">
        <f t="shared" si="1"/>
        <v>542.25522780778272</v>
      </c>
      <c r="J9" s="32">
        <f t="shared" si="6"/>
        <v>25.950785902229601</v>
      </c>
      <c r="K9" s="13">
        <v>0.15564559690868804</v>
      </c>
      <c r="L9" s="23">
        <f t="shared" si="2"/>
        <v>3.3409232919390984E-2</v>
      </c>
      <c r="M9" s="23">
        <f t="shared" si="3"/>
        <v>26.341895186442891</v>
      </c>
      <c r="N9" s="23">
        <f t="shared" si="4"/>
        <v>179.89586956595144</v>
      </c>
      <c r="O9" s="32">
        <f t="shared" si="7"/>
        <v>8.6093023292276776</v>
      </c>
    </row>
    <row r="10" spans="1:15" s="40" customFormat="1" x14ac:dyDescent="0.35">
      <c r="A10" s="1" t="s">
        <v>14</v>
      </c>
      <c r="B10" s="1" t="s">
        <v>9</v>
      </c>
      <c r="C10" s="1" t="s">
        <v>15</v>
      </c>
      <c r="D10" s="1" t="s">
        <v>5</v>
      </c>
      <c r="E10" s="1" t="s">
        <v>8</v>
      </c>
      <c r="F10" s="13">
        <v>5.6464225352112686E-2</v>
      </c>
      <c r="G10" s="23">
        <f t="shared" si="5"/>
        <v>9.2093710089399719E-2</v>
      </c>
      <c r="H10" s="23">
        <f t="shared" si="0"/>
        <v>72.612348339719006</v>
      </c>
      <c r="I10" s="23">
        <f t="shared" si="1"/>
        <v>495.88920817369086</v>
      </c>
      <c r="J10" s="32">
        <f t="shared" si="6"/>
        <v>23.731840676883778</v>
      </c>
      <c r="K10" s="13">
        <v>0.17019857907340669</v>
      </c>
      <c r="L10" s="23">
        <f t="shared" si="2"/>
        <v>3.0552546491925989E-2</v>
      </c>
      <c r="M10" s="23">
        <f t="shared" si="3"/>
        <v>24.089507810941644</v>
      </c>
      <c r="N10" s="23">
        <f t="shared" si="4"/>
        <v>164.51371187960149</v>
      </c>
      <c r="O10" s="32">
        <f t="shared" si="7"/>
        <v>7.8731562113809295</v>
      </c>
    </row>
    <row r="11" spans="1:15" s="39" customFormat="1" x14ac:dyDescent="0.35">
      <c r="A11" s="2" t="s">
        <v>12</v>
      </c>
      <c r="B11" s="2" t="s">
        <v>9</v>
      </c>
      <c r="C11" s="2" t="s">
        <v>16</v>
      </c>
      <c r="D11" s="2" t="s">
        <v>5</v>
      </c>
      <c r="E11" s="2" t="s">
        <v>6</v>
      </c>
      <c r="F11" s="14">
        <v>9.5047859245960709E-2</v>
      </c>
      <c r="G11" s="24">
        <f t="shared" ref="G11:G19" si="8">0.0052/F11</f>
        <v>5.4709280579835748E-2</v>
      </c>
      <c r="H11" s="24">
        <f t="shared" ref="H11:H19" si="9">4.1/F11</f>
        <v>43.136163534101257</v>
      </c>
      <c r="I11" s="24">
        <f t="shared" ref="I11:I19" si="10">28/F11</f>
        <v>294.58843389142328</v>
      </c>
      <c r="J11" s="33">
        <f t="shared" si="6"/>
        <v>14.098160764803829</v>
      </c>
      <c r="K11" s="14">
        <v>0.28650017753278872</v>
      </c>
      <c r="L11" s="24">
        <f t="shared" si="2"/>
        <v>1.8150076013146211E-2</v>
      </c>
      <c r="M11" s="24">
        <f t="shared" si="3"/>
        <v>14.310636856519128</v>
      </c>
      <c r="N11" s="24">
        <f t="shared" si="4"/>
        <v>97.731178532325757</v>
      </c>
      <c r="O11" s="33">
        <f t="shared" si="7"/>
        <v>4.6771349726184477</v>
      </c>
    </row>
    <row r="12" spans="1:15" s="39" customFormat="1" x14ac:dyDescent="0.35">
      <c r="A12" s="2" t="s">
        <v>12</v>
      </c>
      <c r="B12" s="2" t="s">
        <v>9</v>
      </c>
      <c r="C12" s="2" t="s">
        <v>16</v>
      </c>
      <c r="D12" s="2" t="s">
        <v>5</v>
      </c>
      <c r="E12" s="2" t="s">
        <v>7</v>
      </c>
      <c r="F12" s="14">
        <v>8.894335642458101E-2</v>
      </c>
      <c r="G12" s="24">
        <f t="shared" si="8"/>
        <v>5.846417550488224E-2</v>
      </c>
      <c r="H12" s="24">
        <f t="shared" si="9"/>
        <v>46.096753763464847</v>
      </c>
      <c r="I12" s="24">
        <f t="shared" si="10"/>
        <v>314.80709887244285</v>
      </c>
      <c r="J12" s="33">
        <f t="shared" si="6"/>
        <v>15.065768303181194</v>
      </c>
      <c r="K12" s="14">
        <v>0.26809954067521513</v>
      </c>
      <c r="L12" s="24">
        <f t="shared" si="2"/>
        <v>1.9395781085277786E-2</v>
      </c>
      <c r="M12" s="24">
        <f t="shared" si="3"/>
        <v>15.29282739416133</v>
      </c>
      <c r="N12" s="24">
        <f t="shared" si="4"/>
        <v>104.43882122841885</v>
      </c>
      <c r="O12" s="33">
        <f t="shared" si="7"/>
        <v>4.9981435873600448</v>
      </c>
    </row>
    <row r="13" spans="1:15" s="39" customFormat="1" x14ac:dyDescent="0.35">
      <c r="A13" s="2" t="s">
        <v>12</v>
      </c>
      <c r="B13" s="2" t="s">
        <v>9</v>
      </c>
      <c r="C13" s="2" t="s">
        <v>16</v>
      </c>
      <c r="D13" s="2" t="s">
        <v>5</v>
      </c>
      <c r="E13" s="2" t="s">
        <v>8</v>
      </c>
      <c r="F13" s="14">
        <v>9.7259628169014095E-2</v>
      </c>
      <c r="G13" s="24">
        <f t="shared" si="8"/>
        <v>5.3465143738403324E-2</v>
      </c>
      <c r="H13" s="24">
        <f t="shared" si="9"/>
        <v>42.155209486048776</v>
      </c>
      <c r="I13" s="24">
        <f t="shared" si="10"/>
        <v>287.88923551447948</v>
      </c>
      <c r="J13" s="33">
        <f t="shared" si="6"/>
        <v>13.77755627105009</v>
      </c>
      <c r="K13" s="14">
        <v>0.29316705245394298</v>
      </c>
      <c r="L13" s="24">
        <f t="shared" si="2"/>
        <v>1.7737327426372129E-2</v>
      </c>
      <c r="M13" s="24">
        <f t="shared" si="3"/>
        <v>13.98520047079341</v>
      </c>
      <c r="N13" s="24">
        <f t="shared" si="4"/>
        <v>95.508686142003782</v>
      </c>
      <c r="O13" s="33">
        <f t="shared" si="7"/>
        <v>4.5707728367958955</v>
      </c>
    </row>
    <row r="14" spans="1:15" s="39" customFormat="1" x14ac:dyDescent="0.35">
      <c r="A14" s="2" t="s">
        <v>13</v>
      </c>
      <c r="B14" s="2" t="s">
        <v>4</v>
      </c>
      <c r="C14" s="2" t="s">
        <v>15</v>
      </c>
      <c r="D14" s="2" t="s">
        <v>5</v>
      </c>
      <c r="E14" s="2" t="s">
        <v>6</v>
      </c>
      <c r="F14" s="14">
        <v>1.3795044883303444E-2</v>
      </c>
      <c r="G14" s="24">
        <f t="shared" si="8"/>
        <v>0.37694694319506822</v>
      </c>
      <c r="H14" s="24">
        <f t="shared" si="9"/>
        <v>297.20816674995763</v>
      </c>
      <c r="I14" s="24">
        <f t="shared" si="10"/>
        <v>2029.7143095119059</v>
      </c>
      <c r="J14" s="33">
        <f t="shared" si="6"/>
        <v>97.136327669498357</v>
      </c>
      <c r="K14" s="14">
        <v>4.3431292009221294E-2</v>
      </c>
      <c r="L14" s="24">
        <f t="shared" si="2"/>
        <v>0.11972934166673974</v>
      </c>
      <c r="M14" s="24">
        <f t="shared" si="3"/>
        <v>94.401980929544791</v>
      </c>
      <c r="N14" s="24">
        <f t="shared" si="4"/>
        <v>644.69645512859859</v>
      </c>
      <c r="O14" s="33">
        <f t="shared" si="7"/>
        <v>30.853330352582937</v>
      </c>
    </row>
    <row r="15" spans="1:15" s="39" customFormat="1" x14ac:dyDescent="0.35">
      <c r="A15" s="2" t="s">
        <v>13</v>
      </c>
      <c r="B15" s="2" t="s">
        <v>4</v>
      </c>
      <c r="C15" s="2" t="s">
        <v>15</v>
      </c>
      <c r="D15" s="2" t="s">
        <v>5</v>
      </c>
      <c r="E15" s="2" t="s">
        <v>7</v>
      </c>
      <c r="F15" s="14">
        <v>1.2909050279329613E-2</v>
      </c>
      <c r="G15" s="24">
        <f t="shared" si="8"/>
        <v>0.40281816922863856</v>
      </c>
      <c r="H15" s="24">
        <f t="shared" si="9"/>
        <v>317.60663343027267</v>
      </c>
      <c r="I15" s="24">
        <f t="shared" si="10"/>
        <v>2169.0209112311309</v>
      </c>
      <c r="J15" s="33">
        <f t="shared" si="6"/>
        <v>103.8031436089184</v>
      </c>
      <c r="K15" s="14">
        <v>4.0641892577084962E-2</v>
      </c>
      <c r="L15" s="23">
        <f t="shared" si="2"/>
        <v>0.12794679751040691</v>
      </c>
      <c r="M15" s="24">
        <f t="shared" si="3"/>
        <v>100.88112880628238</v>
      </c>
      <c r="N15" s="24">
        <f t="shared" si="4"/>
        <v>688.94429428680655</v>
      </c>
      <c r="O15" s="33">
        <f t="shared" si="7"/>
        <v>32.970905512297172</v>
      </c>
    </row>
    <row r="16" spans="1:15" s="39" customFormat="1" x14ac:dyDescent="0.35">
      <c r="A16" s="2" t="s">
        <v>13</v>
      </c>
      <c r="B16" s="2" t="s">
        <v>4</v>
      </c>
      <c r="C16" s="2" t="s">
        <v>15</v>
      </c>
      <c r="D16" s="2" t="s">
        <v>5</v>
      </c>
      <c r="E16" s="2" t="s">
        <v>8</v>
      </c>
      <c r="F16" s="14">
        <v>1.4116056338028172E-2</v>
      </c>
      <c r="G16" s="24">
        <f t="shared" si="8"/>
        <v>0.36837484035759888</v>
      </c>
      <c r="H16" s="24">
        <f t="shared" si="9"/>
        <v>290.44939335887602</v>
      </c>
      <c r="I16" s="24">
        <f t="shared" si="10"/>
        <v>1983.5568326947634</v>
      </c>
      <c r="J16" s="33">
        <f t="shared" si="6"/>
        <v>94.92736270753511</v>
      </c>
      <c r="K16" s="14">
        <v>4.4441940567917101E-2</v>
      </c>
      <c r="L16" s="23">
        <f t="shared" si="2"/>
        <v>0.11700659182632341</v>
      </c>
      <c r="M16" s="24">
        <f t="shared" si="3"/>
        <v>92.255197401524228</v>
      </c>
      <c r="N16" s="24">
        <f t="shared" si="4"/>
        <v>630.03549444943371</v>
      </c>
      <c r="O16" s="33">
        <f t="shared" si="7"/>
        <v>30.151698662937189</v>
      </c>
    </row>
    <row r="17" spans="1:15" x14ac:dyDescent="0.35">
      <c r="A17" s="1" t="s">
        <v>14</v>
      </c>
      <c r="B17" s="1" t="s">
        <v>4</v>
      </c>
      <c r="C17" s="1" t="s">
        <v>16</v>
      </c>
      <c r="D17" s="1" t="s">
        <v>5</v>
      </c>
      <c r="E17" s="1" t="s">
        <v>6</v>
      </c>
      <c r="F17" s="13">
        <v>2.3761964811490177E-2</v>
      </c>
      <c r="G17" s="24">
        <f t="shared" si="8"/>
        <v>0.21883712231934299</v>
      </c>
      <c r="H17" s="24">
        <f t="shared" si="9"/>
        <v>172.54465413640503</v>
      </c>
      <c r="I17" s="24">
        <f t="shared" si="10"/>
        <v>1178.3537355656931</v>
      </c>
      <c r="J17" s="32">
        <f t="shared" si="6"/>
        <v>56.392643059215317</v>
      </c>
      <c r="K17" s="13">
        <v>7.4810400485883652E-2</v>
      </c>
      <c r="L17" s="23">
        <f t="shared" si="2"/>
        <v>6.9509051765886662E-2</v>
      </c>
      <c r="M17" s="23">
        <f t="shared" si="3"/>
        <v>54.805213892333718</v>
      </c>
      <c r="N17" s="23">
        <f t="shared" si="4"/>
        <v>374.27950950862055</v>
      </c>
      <c r="O17" s="32">
        <f t="shared" si="7"/>
        <v>17.91194795505541</v>
      </c>
    </row>
    <row r="18" spans="1:15" x14ac:dyDescent="0.35">
      <c r="A18" s="1" t="s">
        <v>14</v>
      </c>
      <c r="B18" s="1" t="s">
        <v>4</v>
      </c>
      <c r="C18" s="1" t="s">
        <v>16</v>
      </c>
      <c r="D18" s="1" t="s">
        <v>5</v>
      </c>
      <c r="E18" s="1" t="s">
        <v>7</v>
      </c>
      <c r="F18" s="13">
        <v>2.2235839106145253E-2</v>
      </c>
      <c r="G18" s="24">
        <f t="shared" si="8"/>
        <v>0.23385670201952896</v>
      </c>
      <c r="H18" s="24">
        <f t="shared" si="9"/>
        <v>184.38701505385939</v>
      </c>
      <c r="I18" s="24">
        <f t="shared" si="10"/>
        <v>1259.2283954897714</v>
      </c>
      <c r="J18" s="32">
        <f t="shared" si="6"/>
        <v>60.263073212724777</v>
      </c>
      <c r="K18" s="13">
        <v>7.0005659964028841E-2</v>
      </c>
      <c r="L18" s="23">
        <f t="shared" si="2"/>
        <v>7.4279708278900972E-2</v>
      </c>
      <c r="M18" s="23">
        <f t="shared" si="3"/>
        <v>58.566693066056537</v>
      </c>
      <c r="N18" s="23">
        <f t="shared" si="4"/>
        <v>399.967659963313</v>
      </c>
      <c r="O18" s="32">
        <f t="shared" si="7"/>
        <v>19.141309441101409</v>
      </c>
    </row>
    <row r="19" spans="1:15" x14ac:dyDescent="0.35">
      <c r="A19" s="1" t="s">
        <v>14</v>
      </c>
      <c r="B19" s="1" t="s">
        <v>4</v>
      </c>
      <c r="C19" s="1" t="s">
        <v>16</v>
      </c>
      <c r="D19" s="1" t="s">
        <v>5</v>
      </c>
      <c r="E19" s="1" t="s">
        <v>8</v>
      </c>
      <c r="F19" s="13">
        <v>2.4314907042253524E-2</v>
      </c>
      <c r="G19" s="24">
        <f t="shared" si="8"/>
        <v>0.2138605749536133</v>
      </c>
      <c r="H19" s="24">
        <f t="shared" si="9"/>
        <v>168.6208379441951</v>
      </c>
      <c r="I19" s="24">
        <f t="shared" si="10"/>
        <v>1151.5569420579179</v>
      </c>
      <c r="J19" s="32">
        <f t="shared" si="6"/>
        <v>55.110225084200358</v>
      </c>
      <c r="K19" s="13">
        <v>7.655124262823719E-2</v>
      </c>
      <c r="L19" s="23">
        <f t="shared" si="2"/>
        <v>6.7928355196704454E-2</v>
      </c>
      <c r="M19" s="23">
        <f t="shared" si="3"/>
        <v>53.558895443555436</v>
      </c>
      <c r="N19" s="23">
        <f t="shared" si="4"/>
        <v>365.76806644379326</v>
      </c>
      <c r="O19" s="32">
        <f t="shared" si="7"/>
        <v>17.504614608381537</v>
      </c>
    </row>
  </sheetData>
  <sheetProtection algorithmName="SHA-512" hashValue="xeLjthD5ba13D+/Pq6lZkm9QD7eEREptoL/ct6dm/lXw0CVLtuCKiDvVG+we1tTScapP1hsM1zhgwrZHtDhEzw==" saltValue="+Q0zOikHo+GvXki2Rlf/IQ==" spinCount="100000" sheet="1" formatCells="0" formatColumns="0" formatRows="0"/>
  <mergeCells count="1">
    <mergeCell ref="D1:E1"/>
  </mergeCells>
  <conditionalFormatting sqref="I2">
    <cfRule type="cellIs" dxfId="264" priority="17" operator="lessThan">
      <formula>10</formula>
    </cfRule>
  </conditionalFormatting>
  <conditionalFormatting sqref="H2">
    <cfRule type="cellIs" dxfId="263" priority="16" operator="lessThan">
      <formula>100</formula>
    </cfRule>
  </conditionalFormatting>
  <conditionalFormatting sqref="I3:I10">
    <cfRule type="cellIs" dxfId="262" priority="15" operator="lessThan">
      <formula>10</formula>
    </cfRule>
  </conditionalFormatting>
  <conditionalFormatting sqref="H3:H10">
    <cfRule type="cellIs" dxfId="261" priority="14" operator="lessThan">
      <formula>100</formula>
    </cfRule>
  </conditionalFormatting>
  <conditionalFormatting sqref="G2">
    <cfRule type="cellIs" dxfId="260" priority="13" operator="lessThan">
      <formula>10</formula>
    </cfRule>
  </conditionalFormatting>
  <conditionalFormatting sqref="G3:G10">
    <cfRule type="cellIs" dxfId="259" priority="12" operator="lessThan">
      <formula>10</formula>
    </cfRule>
  </conditionalFormatting>
  <conditionalFormatting sqref="J2">
    <cfRule type="cellIs" dxfId="258" priority="11" operator="lessThan">
      <formula>10</formula>
    </cfRule>
  </conditionalFormatting>
  <conditionalFormatting sqref="I11:I19">
    <cfRule type="cellIs" dxfId="257" priority="9" operator="lessThan">
      <formula>10</formula>
    </cfRule>
  </conditionalFormatting>
  <conditionalFormatting sqref="H11:H19">
    <cfRule type="cellIs" dxfId="256" priority="8" operator="lessThan">
      <formula>100</formula>
    </cfRule>
  </conditionalFormatting>
  <conditionalFormatting sqref="G11:G19">
    <cfRule type="cellIs" dxfId="255" priority="7" operator="lessThan">
      <formula>10</formula>
    </cfRule>
  </conditionalFormatting>
  <conditionalFormatting sqref="N2:N19">
    <cfRule type="cellIs" dxfId="254" priority="5" operator="lessThan">
      <formula>10</formula>
    </cfRule>
  </conditionalFormatting>
  <conditionalFormatting sqref="M2:M19">
    <cfRule type="cellIs" dxfId="253" priority="4" operator="lessThan">
      <formula>100</formula>
    </cfRule>
  </conditionalFormatting>
  <conditionalFormatting sqref="L2:L19">
    <cfRule type="cellIs" dxfId="252" priority="3" operator="lessThan">
      <formula>10</formula>
    </cfRule>
  </conditionalFormatting>
  <conditionalFormatting sqref="O2:O19">
    <cfRule type="cellIs" dxfId="251" priority="2" operator="lessThan">
      <formula>10</formula>
    </cfRule>
  </conditionalFormatting>
  <conditionalFormatting sqref="J3:J19">
    <cfRule type="cellIs" dxfId="250" priority="1" operator="lessThan">
      <formula>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9"/>
  <sheetViews>
    <sheetView workbookViewId="0">
      <pane xSplit="2" ySplit="1" topLeftCell="C2" activePane="bottomRight" state="frozen"/>
      <selection pane="topRight" activeCell="C1" sqref="C1"/>
      <selection pane="bottomLeft" activeCell="A2" sqref="A2"/>
      <selection pane="bottomRight" activeCell="G18" sqref="G18"/>
    </sheetView>
  </sheetViews>
  <sheetFormatPr defaultRowHeight="14.5" x14ac:dyDescent="0.35"/>
  <cols>
    <col min="1" max="1" width="20.1796875" bestFit="1" customWidth="1"/>
    <col min="2" max="2" width="15" bestFit="1" customWidth="1"/>
    <col min="3" max="3" width="7.54296875" bestFit="1" customWidth="1"/>
    <col min="4" max="4" width="4.7265625" bestFit="1" customWidth="1"/>
    <col min="5" max="5" width="16.54296875" bestFit="1" customWidth="1"/>
    <col min="6" max="6" width="11.54296875" style="15" customWidth="1"/>
    <col min="7" max="7" width="19.54296875" customWidth="1"/>
    <col min="8" max="8" width="20.453125" customWidth="1"/>
    <col min="9" max="9" width="17.1796875" customWidth="1"/>
    <col min="10" max="10" width="18.26953125" customWidth="1"/>
    <col min="11" max="11" width="11.453125" customWidth="1"/>
    <col min="12" max="13" width="19.54296875" customWidth="1"/>
    <col min="14" max="14" width="18" customWidth="1"/>
    <col min="15" max="15" width="17.1796875" customWidth="1"/>
  </cols>
  <sheetData>
    <row r="1" spans="1:15" ht="65" x14ac:dyDescent="0.35">
      <c r="A1" s="37" t="s">
        <v>29</v>
      </c>
      <c r="B1" s="5" t="s">
        <v>0</v>
      </c>
      <c r="C1" s="5"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1" t="s">
        <v>14</v>
      </c>
      <c r="B2" s="1" t="s">
        <v>3</v>
      </c>
      <c r="C2" s="1" t="s">
        <v>15</v>
      </c>
      <c r="D2" s="1" t="s">
        <v>5</v>
      </c>
      <c r="E2" s="1" t="s">
        <v>6</v>
      </c>
      <c r="F2" s="13">
        <v>3.369727109515261</v>
      </c>
      <c r="G2" s="23">
        <f>0.0052/F2</f>
        <v>1.5431516651056131E-3</v>
      </c>
      <c r="H2" s="23">
        <f t="shared" ref="H2" si="0">4.1/F2</f>
        <v>1.2167157359486565</v>
      </c>
      <c r="I2" s="23">
        <f t="shared" ref="I2" si="1">28/F2</f>
        <v>8.3092781967225324</v>
      </c>
      <c r="J2" s="32">
        <f>1.34/F2</f>
        <v>0.39765831370029264</v>
      </c>
      <c r="K2" s="13">
        <v>3.0639376850591571</v>
      </c>
      <c r="L2" s="23">
        <f t="shared" ref="L2:L19" si="2">0.0052/K2</f>
        <v>1.697162453843966E-3</v>
      </c>
      <c r="M2" s="23">
        <f t="shared" ref="M2:M19" si="3">4.1/K2</f>
        <v>1.3381473193769731</v>
      </c>
      <c r="N2" s="23">
        <f t="shared" ref="N2:N19" si="4">28/K2</f>
        <v>9.1385670591598167</v>
      </c>
      <c r="O2" s="32">
        <f>1.34/K2</f>
        <v>0.43734570925979127</v>
      </c>
    </row>
    <row r="3" spans="1:15" x14ac:dyDescent="0.35">
      <c r="A3" s="1" t="s">
        <v>14</v>
      </c>
      <c r="B3" s="1" t="s">
        <v>3</v>
      </c>
      <c r="C3" s="1" t="s">
        <v>15</v>
      </c>
      <c r="D3" s="1" t="s">
        <v>5</v>
      </c>
      <c r="E3" s="1" t="s">
        <v>7</v>
      </c>
      <c r="F3" s="13">
        <v>3.1533044692737433</v>
      </c>
      <c r="G3" s="23">
        <f t="shared" ref="G3:G19" si="5">0.0052/F3</f>
        <v>1.6490637205095655E-3</v>
      </c>
      <c r="H3" s="23">
        <f t="shared" ref="H3:H19" si="6">4.1/F3</f>
        <v>1.3002233180940803</v>
      </c>
      <c r="I3" s="23">
        <f t="shared" ref="I3:I19" si="7">28/F3</f>
        <v>8.879573879666891</v>
      </c>
      <c r="J3" s="32">
        <f t="shared" ref="J3:J19" si="8">1.34/F3</f>
        <v>0.42495103566977266</v>
      </c>
      <c r="K3" s="13">
        <v>2.8671545445301971</v>
      </c>
      <c r="L3" s="23">
        <f t="shared" si="2"/>
        <v>1.8136448242457943E-3</v>
      </c>
      <c r="M3" s="23">
        <f t="shared" si="3"/>
        <v>1.4299891883476454</v>
      </c>
      <c r="N3" s="23">
        <f t="shared" si="4"/>
        <v>9.765779822861969</v>
      </c>
      <c r="O3" s="32">
        <f t="shared" ref="O3:O19" si="9">1.34/K3</f>
        <v>0.46736232009410855</v>
      </c>
    </row>
    <row r="4" spans="1:15" x14ac:dyDescent="0.35">
      <c r="A4" s="1" t="s">
        <v>14</v>
      </c>
      <c r="B4" s="1" t="s">
        <v>3</v>
      </c>
      <c r="C4" s="1" t="s">
        <v>15</v>
      </c>
      <c r="D4" s="1" t="s">
        <v>5</v>
      </c>
      <c r="E4" s="1" t="s">
        <v>8</v>
      </c>
      <c r="F4" s="13">
        <v>3.4481408450704225</v>
      </c>
      <c r="G4" s="23">
        <f t="shared" si="5"/>
        <v>1.5080590479458209E-3</v>
      </c>
      <c r="H4" s="23">
        <f t="shared" si="6"/>
        <v>1.1890465570342048</v>
      </c>
      <c r="I4" s="23">
        <f t="shared" si="7"/>
        <v>8.1203179504774976</v>
      </c>
      <c r="J4" s="32">
        <f t="shared" si="8"/>
        <v>0.38861521620142314</v>
      </c>
      <c r="K4" s="13">
        <v>3.1352356838541642</v>
      </c>
      <c r="L4" s="23">
        <f t="shared" si="2"/>
        <v>1.6585674967846782E-3</v>
      </c>
      <c r="M4" s="23">
        <f t="shared" si="3"/>
        <v>1.30771668015715</v>
      </c>
      <c r="N4" s="23">
        <f t="shared" si="4"/>
        <v>8.9307480596098063</v>
      </c>
      <c r="O4" s="32">
        <f t="shared" si="9"/>
        <v>0.4274000857098979</v>
      </c>
    </row>
    <row r="5" spans="1:15" s="39" customFormat="1" x14ac:dyDescent="0.35">
      <c r="A5" s="2" t="s">
        <v>11</v>
      </c>
      <c r="B5" s="2" t="s">
        <v>3</v>
      </c>
      <c r="C5" s="2" t="s">
        <v>16</v>
      </c>
      <c r="D5" s="2" t="s">
        <v>5</v>
      </c>
      <c r="E5" s="2" t="s">
        <v>6</v>
      </c>
      <c r="F5" s="14">
        <v>4.8138958707360873</v>
      </c>
      <c r="G5" s="24">
        <f t="shared" si="5"/>
        <v>1.0802061655739291E-3</v>
      </c>
      <c r="H5" s="24">
        <f t="shared" si="6"/>
        <v>0.85170101516405949</v>
      </c>
      <c r="I5" s="24">
        <f t="shared" si="7"/>
        <v>5.8164947377057725</v>
      </c>
      <c r="J5" s="33">
        <f t="shared" si="8"/>
        <v>0.27836081959020487</v>
      </c>
      <c r="K5" s="14">
        <v>4.3770538357987965</v>
      </c>
      <c r="L5" s="24">
        <f t="shared" si="2"/>
        <v>1.1880137176907761E-3</v>
      </c>
      <c r="M5" s="24">
        <f t="shared" si="3"/>
        <v>0.93670312356388108</v>
      </c>
      <c r="N5" s="24">
        <f t="shared" si="4"/>
        <v>6.3969969414118717</v>
      </c>
      <c r="O5" s="33">
        <f t="shared" si="9"/>
        <v>0.30614199648185386</v>
      </c>
    </row>
    <row r="6" spans="1:15" s="39" customFormat="1" x14ac:dyDescent="0.35">
      <c r="A6" s="2" t="s">
        <v>11</v>
      </c>
      <c r="B6" s="2" t="s">
        <v>3</v>
      </c>
      <c r="C6" s="2" t="s">
        <v>16</v>
      </c>
      <c r="D6" s="2" t="s">
        <v>5</v>
      </c>
      <c r="E6" s="2" t="s">
        <v>7</v>
      </c>
      <c r="F6" s="14">
        <v>4.5047206703910625</v>
      </c>
      <c r="G6" s="24">
        <f t="shared" si="5"/>
        <v>1.1543446043566956E-3</v>
      </c>
      <c r="H6" s="24">
        <f t="shared" si="6"/>
        <v>0.91015632266585611</v>
      </c>
      <c r="I6" s="24">
        <f t="shared" si="7"/>
        <v>6.2157017157668228</v>
      </c>
      <c r="J6" s="33">
        <f t="shared" si="8"/>
        <v>0.29746572496884083</v>
      </c>
      <c r="K6" s="14">
        <v>4.0959350636145677</v>
      </c>
      <c r="L6" s="24">
        <f t="shared" si="2"/>
        <v>1.2695513769720558E-3</v>
      </c>
      <c r="M6" s="24">
        <f t="shared" si="3"/>
        <v>1.0009924318433516</v>
      </c>
      <c r="N6" s="24">
        <f t="shared" si="4"/>
        <v>6.8360458760033778</v>
      </c>
      <c r="O6" s="33">
        <f t="shared" si="9"/>
        <v>0.32715362406587595</v>
      </c>
    </row>
    <row r="7" spans="1:15" s="39" customFormat="1" x14ac:dyDescent="0.35">
      <c r="A7" s="2" t="s">
        <v>11</v>
      </c>
      <c r="B7" s="2" t="s">
        <v>3</v>
      </c>
      <c r="C7" s="2" t="s">
        <v>16</v>
      </c>
      <c r="D7" s="2" t="s">
        <v>5</v>
      </c>
      <c r="E7" s="2" t="s">
        <v>8</v>
      </c>
      <c r="F7" s="14">
        <v>4.9259154929577464</v>
      </c>
      <c r="G7" s="24">
        <f t="shared" si="5"/>
        <v>1.0556413335620746E-3</v>
      </c>
      <c r="H7" s="24">
        <f t="shared" si="6"/>
        <v>0.83233258992394343</v>
      </c>
      <c r="I7" s="24">
        <f t="shared" si="7"/>
        <v>5.684222565334248</v>
      </c>
      <c r="J7" s="33">
        <f t="shared" si="8"/>
        <v>0.27203065134099619</v>
      </c>
      <c r="K7" s="14">
        <v>4.4789081197916634</v>
      </c>
      <c r="L7" s="24">
        <f t="shared" si="2"/>
        <v>1.1609972477492746E-3</v>
      </c>
      <c r="M7" s="24">
        <f t="shared" si="3"/>
        <v>0.915401676110005</v>
      </c>
      <c r="N7" s="24">
        <f t="shared" si="4"/>
        <v>6.2515236417268643</v>
      </c>
      <c r="O7" s="33">
        <f t="shared" si="9"/>
        <v>0.29918005999692848</v>
      </c>
    </row>
    <row r="8" spans="1:15" x14ac:dyDescent="0.35">
      <c r="A8" s="1" t="s">
        <v>14</v>
      </c>
      <c r="B8" s="1" t="s">
        <v>9</v>
      </c>
      <c r="C8" s="1" t="s">
        <v>15</v>
      </c>
      <c r="D8" s="1" t="s">
        <v>5</v>
      </c>
      <c r="E8" s="1" t="s">
        <v>6</v>
      </c>
      <c r="F8" s="13">
        <v>0.84243177737881525</v>
      </c>
      <c r="G8" s="23">
        <f t="shared" si="5"/>
        <v>6.1726066604224526E-3</v>
      </c>
      <c r="H8" s="23">
        <f t="shared" si="6"/>
        <v>4.8668629437946258</v>
      </c>
      <c r="I8" s="23">
        <f t="shared" si="7"/>
        <v>33.23711278689013</v>
      </c>
      <c r="J8" s="32">
        <f t="shared" si="8"/>
        <v>1.5906332548011706</v>
      </c>
      <c r="K8" s="13">
        <v>1.8109008882706132</v>
      </c>
      <c r="L8" s="23">
        <f t="shared" si="2"/>
        <v>2.8714989504289943E-3</v>
      </c>
      <c r="M8" s="23">
        <f t="shared" si="3"/>
        <v>2.2640664801459378</v>
      </c>
      <c r="N8" s="23">
        <f t="shared" si="4"/>
        <v>15.461917425386893</v>
      </c>
      <c r="O8" s="32">
        <f t="shared" si="9"/>
        <v>0.73996319107208708</v>
      </c>
    </row>
    <row r="9" spans="1:15" x14ac:dyDescent="0.35">
      <c r="A9" s="1" t="s">
        <v>14</v>
      </c>
      <c r="B9" s="1" t="s">
        <v>9</v>
      </c>
      <c r="C9" s="1" t="s">
        <v>15</v>
      </c>
      <c r="D9" s="1" t="s">
        <v>5</v>
      </c>
      <c r="E9" s="1" t="s">
        <v>7</v>
      </c>
      <c r="F9" s="13">
        <v>0.78832611731843583</v>
      </c>
      <c r="G9" s="23">
        <f t="shared" si="5"/>
        <v>6.5962548820382621E-3</v>
      </c>
      <c r="H9" s="23">
        <f t="shared" si="6"/>
        <v>5.2008932723763213</v>
      </c>
      <c r="I9" s="23">
        <f t="shared" si="7"/>
        <v>35.518295518667564</v>
      </c>
      <c r="J9" s="32">
        <f t="shared" si="8"/>
        <v>1.6998041426790906</v>
      </c>
      <c r="K9" s="13">
        <v>1.6945947487174862</v>
      </c>
      <c r="L9" s="23">
        <f t="shared" si="2"/>
        <v>3.0685802631782591E-3</v>
      </c>
      <c r="M9" s="23">
        <f t="shared" si="3"/>
        <v>2.4194575151982427</v>
      </c>
      <c r="N9" s="23">
        <f t="shared" si="4"/>
        <v>16.523124494036782</v>
      </c>
      <c r="O9" s="32">
        <f t="shared" si="9"/>
        <v>0.79074952935747456</v>
      </c>
    </row>
    <row r="10" spans="1:15" x14ac:dyDescent="0.35">
      <c r="A10" s="1" t="s">
        <v>14</v>
      </c>
      <c r="B10" s="1" t="s">
        <v>9</v>
      </c>
      <c r="C10" s="1" t="s">
        <v>15</v>
      </c>
      <c r="D10" s="1" t="s">
        <v>5</v>
      </c>
      <c r="E10" s="1" t="s">
        <v>8</v>
      </c>
      <c r="F10" s="13">
        <v>0.86203521126760563</v>
      </c>
      <c r="G10" s="23">
        <f t="shared" si="5"/>
        <v>6.0322361917832835E-3</v>
      </c>
      <c r="H10" s="23">
        <f t="shared" si="6"/>
        <v>4.7561862281368192</v>
      </c>
      <c r="I10" s="23">
        <f t="shared" si="7"/>
        <v>32.48127180190999</v>
      </c>
      <c r="J10" s="32">
        <f t="shared" si="8"/>
        <v>1.5544608648056926</v>
      </c>
      <c r="K10" s="13">
        <v>1.8530406517453728</v>
      </c>
      <c r="L10" s="23">
        <f t="shared" si="2"/>
        <v>2.8061985553863252E-3</v>
      </c>
      <c r="M10" s="23">
        <f t="shared" si="3"/>
        <v>2.2125796302084488</v>
      </c>
      <c r="N10" s="23">
        <f t="shared" si="4"/>
        <v>15.110299913618675</v>
      </c>
      <c r="O10" s="32">
        <f t="shared" si="9"/>
        <v>0.72313578158032232</v>
      </c>
    </row>
    <row r="11" spans="1:15" s="39" customFormat="1" x14ac:dyDescent="0.35">
      <c r="A11" s="2" t="s">
        <v>12</v>
      </c>
      <c r="B11" s="2" t="s">
        <v>9</v>
      </c>
      <c r="C11" s="2" t="s">
        <v>16</v>
      </c>
      <c r="D11" s="2" t="s">
        <v>5</v>
      </c>
      <c r="E11" s="2" t="s">
        <v>6</v>
      </c>
      <c r="F11" s="14">
        <v>1.2034739676840218</v>
      </c>
      <c r="G11" s="24">
        <f t="shared" si="5"/>
        <v>4.3208246622957166E-3</v>
      </c>
      <c r="H11" s="24">
        <f t="shared" si="6"/>
        <v>3.406804060656238</v>
      </c>
      <c r="I11" s="24">
        <f t="shared" si="7"/>
        <v>23.26597895082309</v>
      </c>
      <c r="J11" s="33">
        <f t="shared" si="8"/>
        <v>1.1134432783608195</v>
      </c>
      <c r="K11" s="14">
        <v>2.5870012689580189</v>
      </c>
      <c r="L11" s="24">
        <f t="shared" si="2"/>
        <v>2.0100492653002964E-3</v>
      </c>
      <c r="M11" s="24">
        <f t="shared" si="3"/>
        <v>1.5848465361021566</v>
      </c>
      <c r="N11" s="24">
        <f t="shared" si="4"/>
        <v>10.823342197770826</v>
      </c>
      <c r="O11" s="33">
        <f t="shared" si="9"/>
        <v>0.51797423375046103</v>
      </c>
    </row>
    <row r="12" spans="1:15" s="39" customFormat="1" x14ac:dyDescent="0.35">
      <c r="A12" s="2" t="s">
        <v>12</v>
      </c>
      <c r="B12" s="2" t="s">
        <v>9</v>
      </c>
      <c r="C12" s="2" t="s">
        <v>16</v>
      </c>
      <c r="D12" s="2" t="s">
        <v>5</v>
      </c>
      <c r="E12" s="2" t="s">
        <v>7</v>
      </c>
      <c r="F12" s="14">
        <v>1.1261801675977656</v>
      </c>
      <c r="G12" s="24">
        <f t="shared" si="5"/>
        <v>4.6173784174267825E-3</v>
      </c>
      <c r="H12" s="24">
        <f t="shared" si="6"/>
        <v>3.6406252906634244</v>
      </c>
      <c r="I12" s="24">
        <f t="shared" si="7"/>
        <v>24.862806863067291</v>
      </c>
      <c r="J12" s="33">
        <f t="shared" si="8"/>
        <v>1.1898628998753633</v>
      </c>
      <c r="K12" s="14">
        <v>2.4208496410249807</v>
      </c>
      <c r="L12" s="24">
        <f t="shared" si="2"/>
        <v>2.1480061842247809E-3</v>
      </c>
      <c r="M12" s="24">
        <f t="shared" si="3"/>
        <v>1.6936202606387696</v>
      </c>
      <c r="N12" s="24">
        <f t="shared" si="4"/>
        <v>11.566187145825745</v>
      </c>
      <c r="O12" s="33">
        <f t="shared" si="9"/>
        <v>0.55352467055023213</v>
      </c>
    </row>
    <row r="13" spans="1:15" s="39" customFormat="1" x14ac:dyDescent="0.35">
      <c r="A13" s="2" t="s">
        <v>12</v>
      </c>
      <c r="B13" s="2" t="s">
        <v>9</v>
      </c>
      <c r="C13" s="2" t="s">
        <v>16</v>
      </c>
      <c r="D13" s="2" t="s">
        <v>5</v>
      </c>
      <c r="E13" s="2" t="s">
        <v>8</v>
      </c>
      <c r="F13" s="14">
        <v>1.2314788732394366</v>
      </c>
      <c r="G13" s="24">
        <f t="shared" si="5"/>
        <v>4.2225653342482985E-3</v>
      </c>
      <c r="H13" s="24">
        <f t="shared" si="6"/>
        <v>3.3293303596957737</v>
      </c>
      <c r="I13" s="24">
        <f t="shared" si="7"/>
        <v>22.736890261336992</v>
      </c>
      <c r="J13" s="33">
        <f t="shared" si="8"/>
        <v>1.0881226053639848</v>
      </c>
      <c r="K13" s="14">
        <v>2.6472009310648184</v>
      </c>
      <c r="L13" s="24">
        <f t="shared" si="2"/>
        <v>1.9643389887704274E-3</v>
      </c>
      <c r="M13" s="24">
        <f t="shared" si="3"/>
        <v>1.548805741145914</v>
      </c>
      <c r="N13" s="24">
        <f t="shared" si="4"/>
        <v>10.577209939533072</v>
      </c>
      <c r="O13" s="33">
        <f t="shared" si="9"/>
        <v>0.50619504710622565</v>
      </c>
    </row>
    <row r="14" spans="1:15" s="39" customFormat="1" x14ac:dyDescent="0.35">
      <c r="A14" s="2" t="s">
        <v>13</v>
      </c>
      <c r="B14" s="2" t="s">
        <v>4</v>
      </c>
      <c r="C14" s="2" t="s">
        <v>15</v>
      </c>
      <c r="D14" s="2" t="s">
        <v>5</v>
      </c>
      <c r="E14" s="2" t="s">
        <v>6</v>
      </c>
      <c r="F14" s="14">
        <v>0.2808105924596051</v>
      </c>
      <c r="G14" s="24">
        <f t="shared" si="5"/>
        <v>1.8517819981267357E-2</v>
      </c>
      <c r="H14" s="24">
        <f t="shared" si="6"/>
        <v>14.600588831383876</v>
      </c>
      <c r="I14" s="24">
        <f t="shared" si="7"/>
        <v>99.711338360670382</v>
      </c>
      <c r="J14" s="33">
        <f t="shared" si="8"/>
        <v>4.7718997644035115</v>
      </c>
      <c r="K14" s="14">
        <v>0.77965836315862391</v>
      </c>
      <c r="L14" s="24">
        <f t="shared" si="2"/>
        <v>6.6695879191666458E-3</v>
      </c>
      <c r="M14" s="24">
        <f t="shared" si="3"/>
        <v>5.2587135516506249</v>
      </c>
      <c r="N14" s="24">
        <f t="shared" si="4"/>
        <v>35.913165718589632</v>
      </c>
      <c r="O14" s="33">
        <f t="shared" si="9"/>
        <v>1.7187015022467897</v>
      </c>
    </row>
    <row r="15" spans="1:15" s="39" customFormat="1" x14ac:dyDescent="0.35">
      <c r="A15" s="2" t="s">
        <v>13</v>
      </c>
      <c r="B15" s="2" t="s">
        <v>4</v>
      </c>
      <c r="C15" s="2" t="s">
        <v>15</v>
      </c>
      <c r="D15" s="2" t="s">
        <v>5</v>
      </c>
      <c r="E15" s="2" t="s">
        <v>7</v>
      </c>
      <c r="F15" s="14">
        <v>0.26277537243947863</v>
      </c>
      <c r="G15" s="24">
        <f t="shared" si="5"/>
        <v>1.9788764646114784E-2</v>
      </c>
      <c r="H15" s="24">
        <f t="shared" si="6"/>
        <v>15.602679817128964</v>
      </c>
      <c r="I15" s="24">
        <f t="shared" si="7"/>
        <v>106.55488655600269</v>
      </c>
      <c r="J15" s="33">
        <f t="shared" si="8"/>
        <v>5.0994124280372715</v>
      </c>
      <c r="K15" s="14">
        <v>0.72958436133078974</v>
      </c>
      <c r="L15" s="24">
        <f t="shared" si="2"/>
        <v>7.1273457541153997E-3</v>
      </c>
      <c r="M15" s="24">
        <f t="shared" si="3"/>
        <v>5.6196379984371418</v>
      </c>
      <c r="N15" s="24">
        <f t="shared" si="4"/>
        <v>38.378015599082921</v>
      </c>
      <c r="O15" s="33">
        <f t="shared" si="9"/>
        <v>1.8366621750989685</v>
      </c>
    </row>
    <row r="16" spans="1:15" s="39" customFormat="1" x14ac:dyDescent="0.35">
      <c r="A16" s="2" t="s">
        <v>13</v>
      </c>
      <c r="B16" s="2" t="s">
        <v>4</v>
      </c>
      <c r="C16" s="2" t="s">
        <v>15</v>
      </c>
      <c r="D16" s="2" t="s">
        <v>5</v>
      </c>
      <c r="E16" s="2" t="s">
        <v>8</v>
      </c>
      <c r="F16" s="14">
        <v>0.28734507042253526</v>
      </c>
      <c r="G16" s="24">
        <f t="shared" si="5"/>
        <v>1.8096708575349847E-2</v>
      </c>
      <c r="H16" s="24">
        <f t="shared" si="6"/>
        <v>14.268558684410456</v>
      </c>
      <c r="I16" s="24">
        <f t="shared" si="7"/>
        <v>97.44381540572995</v>
      </c>
      <c r="J16" s="33">
        <f t="shared" si="8"/>
        <v>4.6633825944170768</v>
      </c>
      <c r="K16" s="14">
        <v>0.79780105623886122</v>
      </c>
      <c r="L16" s="24">
        <f t="shared" si="2"/>
        <v>6.5179156624770402E-3</v>
      </c>
      <c r="M16" s="24">
        <f t="shared" si="3"/>
        <v>5.1391258107992046</v>
      </c>
      <c r="N16" s="24">
        <f t="shared" si="4"/>
        <v>35.096468951799451</v>
      </c>
      <c r="O16" s="33">
        <f t="shared" si="9"/>
        <v>1.6796167284075452</v>
      </c>
    </row>
    <row r="17" spans="1:15" x14ac:dyDescent="0.35">
      <c r="A17" s="1" t="s">
        <v>14</v>
      </c>
      <c r="B17" s="1" t="s">
        <v>4</v>
      </c>
      <c r="C17" s="1" t="s">
        <v>16</v>
      </c>
      <c r="D17" s="1" t="s">
        <v>5</v>
      </c>
      <c r="E17" s="1" t="s">
        <v>6</v>
      </c>
      <c r="F17" s="13">
        <v>0.40115798922800733</v>
      </c>
      <c r="G17" s="23">
        <f t="shared" si="5"/>
        <v>1.2962473986887149E-2</v>
      </c>
      <c r="H17" s="23">
        <f t="shared" si="6"/>
        <v>10.220412181968712</v>
      </c>
      <c r="I17" s="23">
        <f t="shared" si="7"/>
        <v>69.797936852469263</v>
      </c>
      <c r="J17" s="32">
        <f t="shared" si="8"/>
        <v>3.340329835082458</v>
      </c>
      <c r="K17" s="13">
        <v>1.1137976616551772</v>
      </c>
      <c r="L17" s="23">
        <f t="shared" si="2"/>
        <v>4.668711543416651E-3</v>
      </c>
      <c r="M17" s="23">
        <f t="shared" si="3"/>
        <v>3.6810994861554365</v>
      </c>
      <c r="N17" s="23">
        <f t="shared" si="4"/>
        <v>25.139216003012738</v>
      </c>
      <c r="O17" s="32">
        <f t="shared" si="9"/>
        <v>1.2030910515727526</v>
      </c>
    </row>
    <row r="18" spans="1:15" x14ac:dyDescent="0.35">
      <c r="A18" s="1" t="s">
        <v>14</v>
      </c>
      <c r="B18" s="1" t="s">
        <v>4</v>
      </c>
      <c r="C18" s="1" t="s">
        <v>16</v>
      </c>
      <c r="D18" s="1" t="s">
        <v>5</v>
      </c>
      <c r="E18" s="1" t="s">
        <v>7</v>
      </c>
      <c r="F18" s="13">
        <v>0.37539338919925519</v>
      </c>
      <c r="G18" s="23">
        <f t="shared" si="5"/>
        <v>1.3852135252280347E-2</v>
      </c>
      <c r="H18" s="23">
        <f t="shared" si="6"/>
        <v>10.921875871990274</v>
      </c>
      <c r="I18" s="23">
        <f t="shared" si="7"/>
        <v>74.588420589201874</v>
      </c>
      <c r="J18" s="32">
        <f t="shared" si="8"/>
        <v>3.5695886996260899</v>
      </c>
      <c r="K18" s="13">
        <v>1.0422633733296998</v>
      </c>
      <c r="L18" s="23">
        <f t="shared" si="2"/>
        <v>4.9891420278807786E-3</v>
      </c>
      <c r="M18" s="23">
        <f t="shared" si="3"/>
        <v>3.9337465989059988</v>
      </c>
      <c r="N18" s="23">
        <f t="shared" si="4"/>
        <v>26.864610919358043</v>
      </c>
      <c r="O18" s="32">
        <f t="shared" si="9"/>
        <v>1.2856635225692779</v>
      </c>
    </row>
    <row r="19" spans="1:15" x14ac:dyDescent="0.35">
      <c r="A19" s="1" t="s">
        <v>14</v>
      </c>
      <c r="B19" s="1" t="s">
        <v>4</v>
      </c>
      <c r="C19" s="1" t="s">
        <v>16</v>
      </c>
      <c r="D19" s="1" t="s">
        <v>5</v>
      </c>
      <c r="E19" s="1" t="s">
        <v>8</v>
      </c>
      <c r="F19" s="13">
        <v>0.41049295774647893</v>
      </c>
      <c r="G19" s="23">
        <f t="shared" si="5"/>
        <v>1.2667696002744894E-2</v>
      </c>
      <c r="H19" s="23">
        <f t="shared" si="6"/>
        <v>9.987991079087319</v>
      </c>
      <c r="I19" s="23">
        <f t="shared" si="7"/>
        <v>68.210670784010972</v>
      </c>
      <c r="J19" s="32">
        <f t="shared" si="8"/>
        <v>3.2643678160919536</v>
      </c>
      <c r="K19" s="13">
        <v>1.1397157946269447</v>
      </c>
      <c r="L19" s="23">
        <f t="shared" si="2"/>
        <v>4.5625409637339281E-3</v>
      </c>
      <c r="M19" s="23">
        <f t="shared" si="3"/>
        <v>3.597388067559443</v>
      </c>
      <c r="N19" s="23">
        <f t="shared" si="4"/>
        <v>24.567528266259611</v>
      </c>
      <c r="O19" s="32">
        <f t="shared" si="9"/>
        <v>1.1757317098852815</v>
      </c>
    </row>
  </sheetData>
  <sheetProtection algorithmName="SHA-512" hashValue="XMNRRlUTFzb/aeUaTKKzR1OZLZqOPzRzxe4eGprqrynNqcwe686C0bxjyzoUeU95T7clGm2GNiqGxDwveBknMQ==" saltValue="viQVk1oM5e0+c8wyR3T/hA==" spinCount="100000" sheet="1" formatCells="0" formatColumns="0" formatRows="0"/>
  <mergeCells count="1">
    <mergeCell ref="D1:E1"/>
  </mergeCells>
  <conditionalFormatting sqref="I2">
    <cfRule type="cellIs" dxfId="249" priority="13" operator="lessThan">
      <formula>10</formula>
    </cfRule>
  </conditionalFormatting>
  <conditionalFormatting sqref="H2">
    <cfRule type="cellIs" dxfId="248" priority="12" operator="lessThan">
      <formula>100</formula>
    </cfRule>
  </conditionalFormatting>
  <conditionalFormatting sqref="I3:I19">
    <cfRule type="cellIs" dxfId="247" priority="11" operator="lessThan">
      <formula>10</formula>
    </cfRule>
  </conditionalFormatting>
  <conditionalFormatting sqref="H3:H19">
    <cfRule type="cellIs" dxfId="246" priority="10" operator="lessThan">
      <formula>100</formula>
    </cfRule>
  </conditionalFormatting>
  <conditionalFormatting sqref="G2">
    <cfRule type="cellIs" dxfId="245" priority="9" operator="lessThan">
      <formula>10</formula>
    </cfRule>
  </conditionalFormatting>
  <conditionalFormatting sqref="G3:G19">
    <cfRule type="cellIs" dxfId="244" priority="8" operator="lessThan">
      <formula>10</formula>
    </cfRule>
  </conditionalFormatting>
  <conditionalFormatting sqref="J2">
    <cfRule type="cellIs" dxfId="243" priority="7" operator="lessThan">
      <formula>10</formula>
    </cfRule>
  </conditionalFormatting>
  <conditionalFormatting sqref="N2:N19">
    <cfRule type="cellIs" dxfId="242" priority="5" operator="lessThan">
      <formula>10</formula>
    </cfRule>
  </conditionalFormatting>
  <conditionalFormatting sqref="M2:M19">
    <cfRule type="cellIs" dxfId="241" priority="4" operator="lessThan">
      <formula>100</formula>
    </cfRule>
  </conditionalFormatting>
  <conditionalFormatting sqref="L2:L19">
    <cfRule type="cellIs" dxfId="240" priority="3" operator="lessThan">
      <formula>10</formula>
    </cfRule>
  </conditionalFormatting>
  <conditionalFormatting sqref="O2:O19">
    <cfRule type="cellIs" dxfId="239" priority="2" operator="lessThan">
      <formula>10</formula>
    </cfRule>
  </conditionalFormatting>
  <conditionalFormatting sqref="J3:J19">
    <cfRule type="cellIs" dxfId="238" priority="1" operator="lessThan">
      <formula>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0"/>
  <sheetViews>
    <sheetView workbookViewId="0">
      <pane xSplit="2" ySplit="1" topLeftCell="C2" activePane="bottomRight" state="frozen"/>
      <selection pane="topRight" activeCell="C1" sqref="C1"/>
      <selection pane="bottomLeft" activeCell="A2" sqref="A2"/>
      <selection pane="bottomRight" activeCell="J1" sqref="J1"/>
    </sheetView>
  </sheetViews>
  <sheetFormatPr defaultRowHeight="14.5" x14ac:dyDescent="0.35"/>
  <cols>
    <col min="1" max="1" width="20.1796875" bestFit="1" customWidth="1"/>
    <col min="2" max="2" width="14.7265625" bestFit="1" customWidth="1"/>
    <col min="3" max="3" width="11.1796875" bestFit="1" customWidth="1"/>
    <col min="4" max="4" width="4.54296875" bestFit="1" customWidth="1"/>
    <col min="5" max="5" width="16" bestFit="1" customWidth="1"/>
    <col min="6" max="6" width="11.453125" customWidth="1"/>
    <col min="7" max="7" width="19.81640625" customWidth="1"/>
    <col min="8" max="8" width="20" customWidth="1"/>
    <col min="9" max="9" width="18.54296875" customWidth="1"/>
    <col min="10" max="10" width="18.7265625" customWidth="1"/>
    <col min="11" max="11" width="10.26953125" customWidth="1"/>
    <col min="12" max="12" width="20.1796875" customWidth="1"/>
    <col min="13" max="13" width="19" customWidth="1"/>
    <col min="14" max="14" width="17.7265625" customWidth="1"/>
    <col min="15" max="15" width="18" customWidth="1"/>
  </cols>
  <sheetData>
    <row r="1" spans="1:15" ht="65" x14ac:dyDescent="0.35">
      <c r="A1" s="37" t="s">
        <v>29</v>
      </c>
      <c r="B1" s="5" t="s">
        <v>0</v>
      </c>
      <c r="C1" s="5"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2" t="s">
        <v>11</v>
      </c>
      <c r="B2" s="2" t="s">
        <v>3</v>
      </c>
      <c r="C2" s="2" t="s">
        <v>10</v>
      </c>
      <c r="D2" s="2" t="s">
        <v>5</v>
      </c>
      <c r="E2" s="2" t="s">
        <v>6</v>
      </c>
      <c r="F2" s="3">
        <v>10.727084380610417</v>
      </c>
      <c r="G2" s="24">
        <f>0.0052/F2</f>
        <v>4.8475427390122733E-4</v>
      </c>
      <c r="H2" s="24">
        <f t="shared" ref="H2" si="0">4.1/F2</f>
        <v>0.38221010057596766</v>
      </c>
      <c r="I2" s="24">
        <f t="shared" ref="I2" si="1">28/F2</f>
        <v>2.6102153210066086</v>
      </c>
      <c r="J2" s="33">
        <f>1.34/F2</f>
        <v>0.12491744750531629</v>
      </c>
      <c r="K2" s="3">
        <v>9.7536438460411983</v>
      </c>
      <c r="L2" s="24">
        <f t="shared" ref="L2:L10" si="2">0.0052/K2</f>
        <v>5.3313408630463498E-4</v>
      </c>
      <c r="M2" s="24">
        <f t="shared" ref="M2:M10" si="3">4.1/K2</f>
        <v>0.42035572189403908</v>
      </c>
      <c r="N2" s="24">
        <f t="shared" ref="N2:N10" si="4">28/K2</f>
        <v>2.8707220031788037</v>
      </c>
      <c r="O2" s="33">
        <f>1.34/K2</f>
        <v>0.13738455300927133</v>
      </c>
    </row>
    <row r="3" spans="1:15" x14ac:dyDescent="0.35">
      <c r="A3" s="2" t="s">
        <v>11</v>
      </c>
      <c r="B3" s="2" t="s">
        <v>3</v>
      </c>
      <c r="C3" s="2" t="s">
        <v>10</v>
      </c>
      <c r="D3" s="2" t="s">
        <v>5</v>
      </c>
      <c r="E3" s="2" t="s">
        <v>7</v>
      </c>
      <c r="F3" s="3">
        <v>10.038131284916203</v>
      </c>
      <c r="G3" s="24">
        <f t="shared" ref="G3:G10" si="5">0.0052/F3</f>
        <v>5.1802470523709719E-4</v>
      </c>
      <c r="H3" s="24">
        <f t="shared" ref="H3:H10" si="6">4.1/F3</f>
        <v>0.40844255605232666</v>
      </c>
      <c r="I3" s="24">
        <f t="shared" ref="I3:I10" si="7">28/F3</f>
        <v>2.7893637974305237</v>
      </c>
      <c r="J3" s="33">
        <f t="shared" ref="J3:J10" si="8">1.34/F3</f>
        <v>0.13349098173417506</v>
      </c>
      <c r="K3" s="3">
        <v>9.1272105223530584</v>
      </c>
      <c r="L3" s="24">
        <f t="shared" si="2"/>
        <v>5.6972499837326023E-4</v>
      </c>
      <c r="M3" s="24">
        <f t="shared" si="3"/>
        <v>0.44920624871737824</v>
      </c>
      <c r="N3" s="24">
        <f t="shared" si="4"/>
        <v>3.0677499912406323</v>
      </c>
      <c r="O3" s="33">
        <f t="shared" ref="O3:O10" si="9">1.34/K3</f>
        <v>0.14681374958080168</v>
      </c>
    </row>
    <row r="4" spans="1:15" x14ac:dyDescent="0.35">
      <c r="A4" s="2" t="s">
        <v>11</v>
      </c>
      <c r="B4" s="2" t="s">
        <v>3</v>
      </c>
      <c r="C4" s="2" t="s">
        <v>10</v>
      </c>
      <c r="D4" s="16" t="s">
        <v>5</v>
      </c>
      <c r="E4" s="16" t="s">
        <v>8</v>
      </c>
      <c r="F4" s="17">
        <v>10.976704225352112</v>
      </c>
      <c r="G4" s="24">
        <f t="shared" si="5"/>
        <v>4.7373053816918289E-4</v>
      </c>
      <c r="H4" s="24">
        <f t="shared" si="6"/>
        <v>0.37351830894108651</v>
      </c>
      <c r="I4" s="24">
        <f t="shared" si="7"/>
        <v>2.5508567439879082</v>
      </c>
      <c r="J4" s="33">
        <f t="shared" si="8"/>
        <v>0.12207671560513561</v>
      </c>
      <c r="K4" s="3">
        <v>9.9806116758939609</v>
      </c>
      <c r="L4" s="24">
        <f t="shared" si="2"/>
        <v>5.2101015136772535E-4</v>
      </c>
      <c r="M4" s="24">
        <f t="shared" si="3"/>
        <v>0.41079646550147575</v>
      </c>
      <c r="N4" s="24">
        <f t="shared" si="4"/>
        <v>2.8054392765954446</v>
      </c>
      <c r="O4" s="33">
        <f t="shared" si="9"/>
        <v>0.13426030823706769</v>
      </c>
    </row>
    <row r="5" spans="1:15" x14ac:dyDescent="0.35">
      <c r="A5" s="2" t="s">
        <v>12</v>
      </c>
      <c r="B5" s="2" t="s">
        <v>9</v>
      </c>
      <c r="C5" s="2" t="s">
        <v>10</v>
      </c>
      <c r="D5" s="16" t="s">
        <v>5</v>
      </c>
      <c r="E5" s="16" t="s">
        <v>6</v>
      </c>
      <c r="F5" s="18">
        <v>2.6817710951526044</v>
      </c>
      <c r="G5" s="24">
        <f t="shared" si="5"/>
        <v>1.9390170956049093E-3</v>
      </c>
      <c r="H5" s="24">
        <f t="shared" si="6"/>
        <v>1.5288404023038706</v>
      </c>
      <c r="I5" s="24">
        <f t="shared" si="7"/>
        <v>10.440861284026434</v>
      </c>
      <c r="J5" s="33">
        <f t="shared" si="8"/>
        <v>0.49966979002126516</v>
      </c>
      <c r="K5" s="3">
        <v>5.7647655142601817</v>
      </c>
      <c r="L5" s="24">
        <f t="shared" si="2"/>
        <v>9.0203148543281891E-4</v>
      </c>
      <c r="M5" s="24">
        <f t="shared" si="3"/>
        <v>0.71121713274510712</v>
      </c>
      <c r="N5" s="24">
        <f t="shared" si="4"/>
        <v>4.8570926138690247</v>
      </c>
      <c r="O5" s="33">
        <f t="shared" si="9"/>
        <v>0.23244657509230335</v>
      </c>
    </row>
    <row r="6" spans="1:15" x14ac:dyDescent="0.35">
      <c r="A6" s="2" t="s">
        <v>12</v>
      </c>
      <c r="B6" s="2" t="s">
        <v>9</v>
      </c>
      <c r="C6" s="2" t="s">
        <v>10</v>
      </c>
      <c r="D6" s="16" t="s">
        <v>5</v>
      </c>
      <c r="E6" s="16" t="s">
        <v>7</v>
      </c>
      <c r="F6" s="18">
        <v>2.5095328212290506</v>
      </c>
      <c r="G6" s="24">
        <f t="shared" si="5"/>
        <v>2.0720988209483888E-3</v>
      </c>
      <c r="H6" s="24">
        <f t="shared" si="6"/>
        <v>1.6337702242093066</v>
      </c>
      <c r="I6" s="24">
        <f t="shared" si="7"/>
        <v>11.157455189722095</v>
      </c>
      <c r="J6" s="33">
        <f t="shared" si="8"/>
        <v>0.53396392693670025</v>
      </c>
      <c r="K6" s="3">
        <v>5.3945201702243235</v>
      </c>
      <c r="L6" s="24">
        <f t="shared" si="2"/>
        <v>9.6394115434065848E-4</v>
      </c>
      <c r="M6" s="24">
        <f t="shared" si="3"/>
        <v>0.7600305255378268</v>
      </c>
      <c r="N6" s="24">
        <f t="shared" si="4"/>
        <v>5.1904523695266231</v>
      </c>
      <c r="O6" s="33">
        <f t="shared" si="9"/>
        <v>0.24840022054163124</v>
      </c>
    </row>
    <row r="7" spans="1:15" x14ac:dyDescent="0.35">
      <c r="A7" s="2" t="s">
        <v>12</v>
      </c>
      <c r="B7" s="2" t="s">
        <v>9</v>
      </c>
      <c r="C7" s="2" t="s">
        <v>10</v>
      </c>
      <c r="D7" s="16" t="s">
        <v>5</v>
      </c>
      <c r="E7" s="16" t="s">
        <v>8</v>
      </c>
      <c r="F7" s="18">
        <v>2.744176056338028</v>
      </c>
      <c r="G7" s="24">
        <f t="shared" si="5"/>
        <v>1.8949221526767316E-3</v>
      </c>
      <c r="H7" s="24">
        <f t="shared" si="6"/>
        <v>1.494073235764346</v>
      </c>
      <c r="I7" s="24">
        <f t="shared" si="7"/>
        <v>10.203426975951633</v>
      </c>
      <c r="J7" s="33">
        <f t="shared" si="8"/>
        <v>0.48830686242054244</v>
      </c>
      <c r="K7" s="3">
        <v>5.8989119254922002</v>
      </c>
      <c r="L7" s="24">
        <f t="shared" si="2"/>
        <v>8.815185013236346E-4</v>
      </c>
      <c r="M7" s="24">
        <f t="shared" si="3"/>
        <v>0.69504343373594257</v>
      </c>
      <c r="N7" s="24">
        <f t="shared" si="4"/>
        <v>4.7466380840503399</v>
      </c>
      <c r="O7" s="33">
        <f t="shared" si="9"/>
        <v>0.22716053687955201</v>
      </c>
    </row>
    <row r="8" spans="1:15" x14ac:dyDescent="0.35">
      <c r="A8" s="2" t="s">
        <v>13</v>
      </c>
      <c r="B8" s="2" t="s">
        <v>4</v>
      </c>
      <c r="C8" s="2" t="s">
        <v>10</v>
      </c>
      <c r="D8" s="16" t="s">
        <v>5</v>
      </c>
      <c r="E8" s="16" t="s">
        <v>6</v>
      </c>
      <c r="F8" s="19">
        <v>0.89392369838420127</v>
      </c>
      <c r="G8" s="24">
        <f t="shared" si="5"/>
        <v>5.8170512868147293E-3</v>
      </c>
      <c r="H8" s="24">
        <f t="shared" si="6"/>
        <v>4.5865212069116135</v>
      </c>
      <c r="I8" s="24">
        <f t="shared" si="7"/>
        <v>31.322583852079312</v>
      </c>
      <c r="J8" s="33">
        <f t="shared" si="8"/>
        <v>1.4990093700637956</v>
      </c>
      <c r="K8" s="3">
        <v>2.481940162464447</v>
      </c>
      <c r="L8" s="24">
        <f t="shared" si="2"/>
        <v>2.0951351199525498E-3</v>
      </c>
      <c r="M8" s="24">
        <f t="shared" si="3"/>
        <v>1.6519334599625872</v>
      </c>
      <c r="N8" s="24">
        <f t="shared" si="4"/>
        <v>11.281496799744499</v>
      </c>
      <c r="O8" s="33">
        <f t="shared" si="9"/>
        <v>0.5399002039877725</v>
      </c>
    </row>
    <row r="9" spans="1:15" x14ac:dyDescent="0.35">
      <c r="A9" s="2" t="s">
        <v>13</v>
      </c>
      <c r="B9" s="2" t="s">
        <v>4</v>
      </c>
      <c r="C9" s="2" t="s">
        <v>10</v>
      </c>
      <c r="D9" s="16" t="s">
        <v>5</v>
      </c>
      <c r="E9" s="16" t="s">
        <v>7</v>
      </c>
      <c r="F9" s="19">
        <v>0.83651094040968343</v>
      </c>
      <c r="G9" s="24">
        <f t="shared" si="5"/>
        <v>6.2162964628451672E-3</v>
      </c>
      <c r="H9" s="24">
        <f t="shared" si="6"/>
        <v>4.9013106726279201</v>
      </c>
      <c r="I9" s="24">
        <f t="shared" si="7"/>
        <v>33.472365569166286</v>
      </c>
      <c r="J9" s="33">
        <f t="shared" si="8"/>
        <v>1.601891780810101</v>
      </c>
      <c r="K9" s="3">
        <v>2.3225361438525995</v>
      </c>
      <c r="L9" s="24">
        <f t="shared" si="2"/>
        <v>2.2389317874615686E-3</v>
      </c>
      <c r="M9" s="24">
        <f t="shared" si="3"/>
        <v>1.7653116016523906</v>
      </c>
      <c r="N9" s="24">
        <f t="shared" si="4"/>
        <v>12.055786547869985</v>
      </c>
      <c r="O9" s="33">
        <f t="shared" si="9"/>
        <v>0.57695549907663513</v>
      </c>
    </row>
    <row r="10" spans="1:15" x14ac:dyDescent="0.35">
      <c r="A10" s="2" t="s">
        <v>13</v>
      </c>
      <c r="B10" s="2" t="s">
        <v>4</v>
      </c>
      <c r="C10" s="2" t="s">
        <v>10</v>
      </c>
      <c r="D10" s="16" t="s">
        <v>5</v>
      </c>
      <c r="E10" s="16" t="s">
        <v>8</v>
      </c>
      <c r="F10" s="19">
        <v>0.91472535211267603</v>
      </c>
      <c r="G10" s="24">
        <f t="shared" si="5"/>
        <v>5.6847664580301945E-3</v>
      </c>
      <c r="H10" s="24">
        <f t="shared" si="6"/>
        <v>4.4822197072930381</v>
      </c>
      <c r="I10" s="24">
        <f t="shared" si="7"/>
        <v>30.610280927854895</v>
      </c>
      <c r="J10" s="33">
        <f t="shared" si="8"/>
        <v>1.4649205872616271</v>
      </c>
      <c r="K10" s="3">
        <v>2.5396950468328781</v>
      </c>
      <c r="L10" s="24">
        <f t="shared" si="2"/>
        <v>2.0474899167459691E-3</v>
      </c>
      <c r="M10" s="24">
        <f t="shared" si="3"/>
        <v>1.6143670497420142</v>
      </c>
      <c r="N10" s="24">
        <f t="shared" si="4"/>
        <v>11.024945705555218</v>
      </c>
      <c r="O10" s="33">
        <f t="shared" si="9"/>
        <v>0.52762240162299978</v>
      </c>
    </row>
  </sheetData>
  <sheetProtection algorithmName="SHA-512" hashValue="NG1GCjxW9D/oiTJNjKSJf3vAY6cX03wN5gL5jjuIDTlimZdjzqytc0xCquzzyXK2IdghaReGhxsXUWXTKn35dQ==" saltValue="liD+mzqRB8HZqeXiJ3baCQ==" spinCount="100000" sheet="1" formatCells="0" formatColumns="0" formatRows="0"/>
  <mergeCells count="1">
    <mergeCell ref="D1:E1"/>
  </mergeCells>
  <conditionalFormatting sqref="I2">
    <cfRule type="cellIs" dxfId="237" priority="13" operator="lessThan">
      <formula>10</formula>
    </cfRule>
  </conditionalFormatting>
  <conditionalFormatting sqref="H2">
    <cfRule type="cellIs" dxfId="236" priority="12" operator="lessThan">
      <formula>100</formula>
    </cfRule>
  </conditionalFormatting>
  <conditionalFormatting sqref="I3:I10">
    <cfRule type="cellIs" dxfId="235" priority="11" operator="lessThan">
      <formula>10</formula>
    </cfRule>
  </conditionalFormatting>
  <conditionalFormatting sqref="H3:H10">
    <cfRule type="cellIs" dxfId="234" priority="10" operator="lessThan">
      <formula>100</formula>
    </cfRule>
  </conditionalFormatting>
  <conditionalFormatting sqref="G2">
    <cfRule type="cellIs" dxfId="233" priority="9" operator="lessThan">
      <formula>10</formula>
    </cfRule>
  </conditionalFormatting>
  <conditionalFormatting sqref="G3:G10">
    <cfRule type="cellIs" dxfId="232" priority="8" operator="lessThan">
      <formula>10</formula>
    </cfRule>
  </conditionalFormatting>
  <conditionalFormatting sqref="J2">
    <cfRule type="cellIs" dxfId="231" priority="7" operator="lessThan">
      <formula>10</formula>
    </cfRule>
  </conditionalFormatting>
  <conditionalFormatting sqref="N2:N10">
    <cfRule type="cellIs" dxfId="230" priority="5" operator="lessThan">
      <formula>10</formula>
    </cfRule>
  </conditionalFormatting>
  <conditionalFormatting sqref="M2:M10">
    <cfRule type="cellIs" dxfId="229" priority="4" operator="lessThan">
      <formula>100</formula>
    </cfRule>
  </conditionalFormatting>
  <conditionalFormatting sqref="L2:L10">
    <cfRule type="cellIs" dxfId="228" priority="3" operator="lessThan">
      <formula>10</formula>
    </cfRule>
  </conditionalFormatting>
  <conditionalFormatting sqref="O2:O10">
    <cfRule type="cellIs" dxfId="227" priority="2" operator="lessThan">
      <formula>10</formula>
    </cfRule>
  </conditionalFormatting>
  <conditionalFormatting sqref="J3:J10">
    <cfRule type="cellIs" dxfId="226" priority="1" operator="lessThan">
      <formula>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0"/>
  <sheetViews>
    <sheetView workbookViewId="0">
      <pane xSplit="2" ySplit="1" topLeftCell="C2" activePane="bottomRight" state="frozen"/>
      <selection pane="topRight" activeCell="C1" sqref="C1"/>
      <selection pane="bottomLeft" activeCell="A2" sqref="A2"/>
      <selection pane="bottomRight" activeCell="J5" sqref="J5"/>
    </sheetView>
  </sheetViews>
  <sheetFormatPr defaultRowHeight="14.5" x14ac:dyDescent="0.35"/>
  <cols>
    <col min="1" max="1" width="20.1796875" bestFit="1" customWidth="1"/>
    <col min="2" max="2" width="14.7265625" bestFit="1" customWidth="1"/>
    <col min="3" max="3" width="11.1796875" bestFit="1" customWidth="1"/>
    <col min="4" max="4" width="4.54296875" bestFit="1" customWidth="1"/>
    <col min="5" max="5" width="16" bestFit="1" customWidth="1"/>
    <col min="6" max="6" width="12.453125" customWidth="1"/>
    <col min="7" max="7" width="19.81640625" customWidth="1"/>
    <col min="8" max="8" width="20" customWidth="1"/>
    <col min="9" max="9" width="18.54296875" customWidth="1"/>
    <col min="10" max="10" width="17.54296875" customWidth="1"/>
    <col min="11" max="11" width="11.54296875" customWidth="1"/>
    <col min="12" max="12" width="20.453125" customWidth="1"/>
    <col min="13" max="13" width="20" customWidth="1"/>
    <col min="14" max="14" width="17.81640625" customWidth="1"/>
    <col min="15" max="15" width="17" customWidth="1"/>
  </cols>
  <sheetData>
    <row r="1" spans="1:15" ht="65" x14ac:dyDescent="0.35">
      <c r="A1" s="37" t="s">
        <v>29</v>
      </c>
      <c r="B1" s="35" t="s">
        <v>0</v>
      </c>
      <c r="C1" s="35"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2" t="s">
        <v>11</v>
      </c>
      <c r="B2" s="2" t="s">
        <v>3</v>
      </c>
      <c r="C2" s="2" t="s">
        <v>10</v>
      </c>
      <c r="D2" s="2" t="s">
        <v>5</v>
      </c>
      <c r="E2" s="2" t="s">
        <v>6</v>
      </c>
      <c r="F2" s="3">
        <v>1.2815021903052093</v>
      </c>
      <c r="G2" s="24">
        <f>0.0052/F2</f>
        <v>4.0577378949009368E-3</v>
      </c>
      <c r="H2" s="24">
        <f t="shared" ref="H2:H10" si="0">4.1/F2</f>
        <v>3.1993702632872769</v>
      </c>
      <c r="I2" s="24">
        <f t="shared" ref="I2:I10" si="1">28/F2</f>
        <v>21.849357895620429</v>
      </c>
      <c r="J2" s="33">
        <f>1.34/F2</f>
        <v>1.0456478421475492</v>
      </c>
      <c r="K2" s="3">
        <v>1.9682033249881037</v>
      </c>
      <c r="L2" s="24">
        <f t="shared" ref="L2:L10" si="2">0.0052/K2</f>
        <v>2.6420034627425647E-3</v>
      </c>
      <c r="M2" s="24">
        <f t="shared" ref="M2:M10" si="3">4.1/K2</f>
        <v>2.0831181148547144</v>
      </c>
      <c r="N2" s="24">
        <f t="shared" ref="N2:N10" si="4">28/K2</f>
        <v>14.226172491690734</v>
      </c>
      <c r="O2" s="33">
        <f>1.34/K2</f>
        <v>0.6808239692451995</v>
      </c>
    </row>
    <row r="3" spans="1:15" x14ac:dyDescent="0.35">
      <c r="A3" s="2" t="s">
        <v>11</v>
      </c>
      <c r="B3" s="2" t="s">
        <v>3</v>
      </c>
      <c r="C3" s="2" t="s">
        <v>10</v>
      </c>
      <c r="D3" s="2" t="s">
        <v>5</v>
      </c>
      <c r="E3" s="2" t="s">
        <v>7</v>
      </c>
      <c r="F3" s="3">
        <v>1.1991969832402238</v>
      </c>
      <c r="G3" s="24">
        <f t="shared" ref="G3:G10" si="5">0.0052/F3</f>
        <v>4.3362350578548215E-3</v>
      </c>
      <c r="H3" s="24">
        <f t="shared" si="0"/>
        <v>3.4189545648470707</v>
      </c>
      <c r="I3" s="24">
        <f t="shared" si="1"/>
        <v>23.348958003833658</v>
      </c>
      <c r="J3" s="33">
        <f t="shared" ref="J3:J10" si="6">1.34/F3</f>
        <v>1.1174144187548964</v>
      </c>
      <c r="K3" s="3">
        <v>1.8417943469663354</v>
      </c>
      <c r="L3" s="24">
        <f t="shared" si="2"/>
        <v>2.8233336737975372E-3</v>
      </c>
      <c r="M3" s="24">
        <f t="shared" si="3"/>
        <v>2.2260900120326736</v>
      </c>
      <c r="N3" s="24">
        <f t="shared" si="4"/>
        <v>15.202565935832894</v>
      </c>
      <c r="O3" s="33">
        <f t="shared" ref="O3:O10" si="7">1.34/K3</f>
        <v>0.72755136978628854</v>
      </c>
    </row>
    <row r="4" spans="1:15" x14ac:dyDescent="0.35">
      <c r="A4" s="2" t="s">
        <v>11</v>
      </c>
      <c r="B4" s="2" t="s">
        <v>3</v>
      </c>
      <c r="C4" s="2" t="s">
        <v>10</v>
      </c>
      <c r="D4" s="16" t="s">
        <v>5</v>
      </c>
      <c r="E4" s="16" t="s">
        <v>8</v>
      </c>
      <c r="F4" s="17">
        <v>1.3113228169014086</v>
      </c>
      <c r="G4" s="24">
        <f t="shared" si="5"/>
        <v>3.9654613898104391E-3</v>
      </c>
      <c r="H4" s="24">
        <f t="shared" si="0"/>
        <v>3.1266137881197693</v>
      </c>
      <c r="I4" s="24">
        <f t="shared" si="1"/>
        <v>21.352484406671596</v>
      </c>
      <c r="J4" s="33">
        <f t="shared" si="6"/>
        <v>1.0218688966049978</v>
      </c>
      <c r="K4" s="3">
        <v>2.0140035248347292</v>
      </c>
      <c r="L4" s="24">
        <f t="shared" si="2"/>
        <v>2.5819219956065946E-3</v>
      </c>
      <c r="M4" s="24">
        <f t="shared" si="3"/>
        <v>2.0357461888436612</v>
      </c>
      <c r="N4" s="24">
        <f t="shared" si="4"/>
        <v>13.902656899420125</v>
      </c>
      <c r="O4" s="33">
        <f t="shared" si="7"/>
        <v>0.66534143732939177</v>
      </c>
    </row>
    <row r="5" spans="1:15" x14ac:dyDescent="0.35">
      <c r="A5" s="2" t="s">
        <v>12</v>
      </c>
      <c r="B5" s="2" t="s">
        <v>9</v>
      </c>
      <c r="C5" s="2" t="s">
        <v>10</v>
      </c>
      <c r="D5" s="16" t="s">
        <v>5</v>
      </c>
      <c r="E5" s="16" t="s">
        <v>6</v>
      </c>
      <c r="F5" s="18">
        <v>8.5433479353680647E-2</v>
      </c>
      <c r="G5" s="24">
        <f t="shared" si="5"/>
        <v>6.0866068423514032E-2</v>
      </c>
      <c r="H5" s="24">
        <f t="shared" si="0"/>
        <v>47.990553949309138</v>
      </c>
      <c r="I5" s="24">
        <f t="shared" si="1"/>
        <v>327.74036843430633</v>
      </c>
      <c r="J5" s="33">
        <f t="shared" si="6"/>
        <v>15.684717632213234</v>
      </c>
      <c r="K5" s="3">
        <v>0.25751981366285787</v>
      </c>
      <c r="L5" s="24">
        <f t="shared" si="2"/>
        <v>2.0192621010544001E-2</v>
      </c>
      <c r="M5" s="24">
        <f t="shared" si="3"/>
        <v>15.921105027544307</v>
      </c>
      <c r="N5" s="24">
        <f t="shared" si="4"/>
        <v>108.72949774908308</v>
      </c>
      <c r="O5" s="33">
        <f t="shared" si="7"/>
        <v>5.2034831065632625</v>
      </c>
    </row>
    <row r="6" spans="1:15" x14ac:dyDescent="0.35">
      <c r="A6" s="2" t="s">
        <v>12</v>
      </c>
      <c r="B6" s="2" t="s">
        <v>9</v>
      </c>
      <c r="C6" s="2" t="s">
        <v>10</v>
      </c>
      <c r="D6" s="16" t="s">
        <v>5</v>
      </c>
      <c r="E6" s="16" t="s">
        <v>7</v>
      </c>
      <c r="F6" s="18">
        <v>7.9946465549348256E-2</v>
      </c>
      <c r="G6" s="24">
        <f t="shared" si="5"/>
        <v>6.5043525867822333E-2</v>
      </c>
      <c r="H6" s="24">
        <f t="shared" si="0"/>
        <v>51.284318472706062</v>
      </c>
      <c r="I6" s="24">
        <f t="shared" si="1"/>
        <v>350.23437005750486</v>
      </c>
      <c r="J6" s="33">
        <f t="shared" si="6"/>
        <v>16.761216281323449</v>
      </c>
      <c r="K6" s="3">
        <v>0.24098045715827779</v>
      </c>
      <c r="L6" s="24">
        <f t="shared" si="2"/>
        <v>2.1578513300705544E-2</v>
      </c>
      <c r="M6" s="24">
        <f t="shared" si="3"/>
        <v>17.013827794787062</v>
      </c>
      <c r="N6" s="24">
        <f t="shared" si="4"/>
        <v>116.19199469610678</v>
      </c>
      <c r="O6" s="33">
        <f t="shared" si="7"/>
        <v>5.5606168890279672</v>
      </c>
    </row>
    <row r="7" spans="1:15" x14ac:dyDescent="0.35">
      <c r="A7" s="2" t="s">
        <v>12</v>
      </c>
      <c r="B7" s="2" t="s">
        <v>9</v>
      </c>
      <c r="C7" s="2" t="s">
        <v>10</v>
      </c>
      <c r="D7" s="16" t="s">
        <v>5</v>
      </c>
      <c r="E7" s="16" t="s">
        <v>8</v>
      </c>
      <c r="F7" s="18">
        <v>8.7421521126760576E-2</v>
      </c>
      <c r="G7" s="24">
        <f t="shared" si="5"/>
        <v>5.9481920847156589E-2</v>
      </c>
      <c r="H7" s="24">
        <f t="shared" si="0"/>
        <v>46.89920682179654</v>
      </c>
      <c r="I7" s="24">
        <f t="shared" si="1"/>
        <v>320.28726610007391</v>
      </c>
      <c r="J7" s="33">
        <f t="shared" si="6"/>
        <v>15.328033449074967</v>
      </c>
      <c r="K7" s="3">
        <v>0.26351231391955571</v>
      </c>
      <c r="L7" s="24">
        <f t="shared" si="2"/>
        <v>1.9733423165899721E-2</v>
      </c>
      <c r="M7" s="24">
        <f t="shared" si="3"/>
        <v>15.559045188497855</v>
      </c>
      <c r="N7" s="24">
        <f t="shared" si="4"/>
        <v>106.25689397022927</v>
      </c>
      <c r="O7" s="33">
        <f t="shared" si="7"/>
        <v>5.0851513542895441</v>
      </c>
    </row>
    <row r="8" spans="1:15" x14ac:dyDescent="0.35">
      <c r="A8" s="2" t="s">
        <v>13</v>
      </c>
      <c r="B8" s="2" t="s">
        <v>4</v>
      </c>
      <c r="C8" s="2" t="s">
        <v>10</v>
      </c>
      <c r="D8" s="16" t="s">
        <v>5</v>
      </c>
      <c r="E8" s="16" t="s">
        <v>6</v>
      </c>
      <c r="F8" s="19">
        <v>2.1358369838420162E-2</v>
      </c>
      <c r="G8" s="24">
        <f t="shared" si="5"/>
        <v>0.24346427369405613</v>
      </c>
      <c r="H8" s="24">
        <f t="shared" si="0"/>
        <v>191.96221579723655</v>
      </c>
      <c r="I8" s="24">
        <f t="shared" si="1"/>
        <v>1310.9614737372253</v>
      </c>
      <c r="J8" s="33">
        <f t="shared" si="6"/>
        <v>62.738870528852935</v>
      </c>
      <c r="K8" s="3">
        <v>6.7243101065665889E-2</v>
      </c>
      <c r="L8" s="24">
        <f t="shared" si="2"/>
        <v>7.7331353218257556E-2</v>
      </c>
      <c r="M8" s="24">
        <f t="shared" si="3"/>
        <v>60.972797729779991</v>
      </c>
      <c r="N8" s="24">
        <f t="shared" si="4"/>
        <v>416.39959425215608</v>
      </c>
      <c r="O8" s="33">
        <f t="shared" si="7"/>
        <v>19.927694867781756</v>
      </c>
    </row>
    <row r="9" spans="1:15" x14ac:dyDescent="0.35">
      <c r="A9" s="2" t="s">
        <v>13</v>
      </c>
      <c r="B9" s="2" t="s">
        <v>4</v>
      </c>
      <c r="C9" s="2" t="s">
        <v>10</v>
      </c>
      <c r="D9" s="16" t="s">
        <v>5</v>
      </c>
      <c r="E9" s="16" t="s">
        <v>7</v>
      </c>
      <c r="F9" s="19">
        <v>1.9986616387337064E-2</v>
      </c>
      <c r="G9" s="24">
        <f t="shared" si="5"/>
        <v>0.26017410347128933</v>
      </c>
      <c r="H9" s="24">
        <f t="shared" si="0"/>
        <v>205.13727389082425</v>
      </c>
      <c r="I9" s="24">
        <f t="shared" si="1"/>
        <v>1400.9374802300194</v>
      </c>
      <c r="J9" s="33">
        <f t="shared" si="6"/>
        <v>67.044865125293796</v>
      </c>
      <c r="K9" s="3">
        <v>6.2924374653202039E-2</v>
      </c>
      <c r="L9" s="24">
        <f t="shared" si="2"/>
        <v>8.2638882446730635E-2</v>
      </c>
      <c r="M9" s="24">
        <f t="shared" si="3"/>
        <v>65.15758039069145</v>
      </c>
      <c r="N9" s="24">
        <f t="shared" si="4"/>
        <v>444.97859779008803</v>
      </c>
      <c r="O9" s="33">
        <f t="shared" si="7"/>
        <v>21.295404322811358</v>
      </c>
    </row>
    <row r="10" spans="1:15" x14ac:dyDescent="0.35">
      <c r="A10" s="2" t="s">
        <v>13</v>
      </c>
      <c r="B10" s="2" t="s">
        <v>4</v>
      </c>
      <c r="C10" s="2" t="s">
        <v>10</v>
      </c>
      <c r="D10" s="16" t="s">
        <v>5</v>
      </c>
      <c r="E10" s="16" t="s">
        <v>8</v>
      </c>
      <c r="F10" s="19">
        <v>2.1855380281690144E-2</v>
      </c>
      <c r="G10" s="24">
        <f t="shared" si="5"/>
        <v>0.23792768338862635</v>
      </c>
      <c r="H10" s="24">
        <f t="shared" si="0"/>
        <v>187.59682728718616</v>
      </c>
      <c r="I10" s="24">
        <f t="shared" si="1"/>
        <v>1281.1490644002956</v>
      </c>
      <c r="J10" s="33">
        <f t="shared" si="6"/>
        <v>61.312133796299868</v>
      </c>
      <c r="K10" s="3">
        <v>6.8807851733452191E-2</v>
      </c>
      <c r="L10" s="24">
        <f t="shared" si="2"/>
        <v>7.5572770679482287E-2</v>
      </c>
      <c r="M10" s="24">
        <f t="shared" si="3"/>
        <v>59.58622303574564</v>
      </c>
      <c r="N10" s="24">
        <f t="shared" si="4"/>
        <v>406.93030365875074</v>
      </c>
      <c r="O10" s="33">
        <f t="shared" si="7"/>
        <v>19.47452167509736</v>
      </c>
    </row>
  </sheetData>
  <sheetProtection algorithmName="SHA-512" hashValue="qdBaFEnSTItHLRbkVZ2IJkj0+wcHFIkl8bI6SwE8FrKKB+3TT52hToP19zWCXZtplFcMg4me7R5cbDVn7GYVMg==" saltValue="1uLR6a8TFfdQjWn5GmlKIw==" spinCount="100000" sheet="1" formatCells="0" formatColumns="0" formatRows="0"/>
  <mergeCells count="1">
    <mergeCell ref="D1:E1"/>
  </mergeCells>
  <conditionalFormatting sqref="I2">
    <cfRule type="cellIs" dxfId="225" priority="13" operator="lessThan">
      <formula>10</formula>
    </cfRule>
  </conditionalFormatting>
  <conditionalFormatting sqref="H2">
    <cfRule type="cellIs" dxfId="224" priority="12" operator="lessThan">
      <formula>100</formula>
    </cfRule>
  </conditionalFormatting>
  <conditionalFormatting sqref="I3:I10">
    <cfRule type="cellIs" dxfId="223" priority="11" operator="lessThan">
      <formula>10</formula>
    </cfRule>
  </conditionalFormatting>
  <conditionalFormatting sqref="H3:H10">
    <cfRule type="cellIs" dxfId="222" priority="10" operator="lessThan">
      <formula>100</formula>
    </cfRule>
  </conditionalFormatting>
  <conditionalFormatting sqref="G2">
    <cfRule type="cellIs" dxfId="221" priority="9" operator="lessThan">
      <formula>10</formula>
    </cfRule>
  </conditionalFormatting>
  <conditionalFormatting sqref="G3:G10">
    <cfRule type="cellIs" dxfId="220" priority="8" operator="lessThan">
      <formula>10</formula>
    </cfRule>
  </conditionalFormatting>
  <conditionalFormatting sqref="J2">
    <cfRule type="cellIs" dxfId="219" priority="7" operator="lessThan">
      <formula>10</formula>
    </cfRule>
  </conditionalFormatting>
  <conditionalFormatting sqref="N2:N10">
    <cfRule type="cellIs" dxfId="218" priority="5" operator="lessThan">
      <formula>10</formula>
    </cfRule>
  </conditionalFormatting>
  <conditionalFormatting sqref="M2:M10">
    <cfRule type="cellIs" dxfId="217" priority="4" operator="lessThan">
      <formula>100</formula>
    </cfRule>
  </conditionalFormatting>
  <conditionalFormatting sqref="L2:L10">
    <cfRule type="cellIs" dxfId="216" priority="3" operator="lessThan">
      <formula>10</formula>
    </cfRule>
  </conditionalFormatting>
  <conditionalFormatting sqref="O2:O10">
    <cfRule type="cellIs" dxfId="215" priority="2" operator="lessThan">
      <formula>10</formula>
    </cfRule>
  </conditionalFormatting>
  <conditionalFormatting sqref="J3:J10">
    <cfRule type="cellIs" dxfId="214" priority="1" operator="lessThan">
      <formula>10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28"/>
  <sheetViews>
    <sheetView workbookViewId="0">
      <pane xSplit="2" ySplit="1" topLeftCell="C2" activePane="bottomRight" state="frozen"/>
      <selection pane="topRight" activeCell="C1" sqref="C1"/>
      <selection pane="bottomLeft" activeCell="A2" sqref="A2"/>
      <selection pane="bottomRight" activeCell="O1" sqref="O1"/>
    </sheetView>
  </sheetViews>
  <sheetFormatPr defaultRowHeight="14.5" x14ac:dyDescent="0.35"/>
  <cols>
    <col min="1" max="1" width="20.1796875" bestFit="1" customWidth="1"/>
    <col min="2" max="2" width="14.7265625" bestFit="1" customWidth="1"/>
    <col min="3" max="3" width="15" bestFit="1" customWidth="1"/>
    <col min="4" max="4" width="4.54296875" bestFit="1" customWidth="1"/>
    <col min="5" max="5" width="16" bestFit="1" customWidth="1"/>
    <col min="6" max="6" width="11.453125" customWidth="1"/>
    <col min="7" max="7" width="19.81640625" customWidth="1"/>
    <col min="8" max="8" width="20" customWidth="1"/>
    <col min="9" max="9" width="18.54296875" customWidth="1"/>
    <col min="10" max="10" width="18.26953125" customWidth="1"/>
    <col min="11" max="11" width="11" customWidth="1"/>
    <col min="12" max="12" width="19.54296875" customWidth="1"/>
    <col min="13" max="13" width="19.81640625" customWidth="1"/>
    <col min="14" max="14" width="18.1796875" customWidth="1"/>
    <col min="15" max="15" width="18" customWidth="1"/>
  </cols>
  <sheetData>
    <row r="1" spans="1:15" ht="65" x14ac:dyDescent="0.35">
      <c r="A1" s="37" t="s">
        <v>29</v>
      </c>
      <c r="B1" s="35" t="s">
        <v>0</v>
      </c>
      <c r="C1" s="35" t="s">
        <v>1</v>
      </c>
      <c r="D1" s="54" t="s">
        <v>2</v>
      </c>
      <c r="E1" s="55"/>
      <c r="F1" s="37" t="s">
        <v>27</v>
      </c>
      <c r="G1" s="37" t="s">
        <v>21</v>
      </c>
      <c r="H1" s="37" t="s">
        <v>20</v>
      </c>
      <c r="I1" s="37" t="s">
        <v>19</v>
      </c>
      <c r="J1" s="44" t="s">
        <v>31</v>
      </c>
      <c r="K1" s="37" t="s">
        <v>28</v>
      </c>
      <c r="L1" s="37" t="s">
        <v>21</v>
      </c>
      <c r="M1" s="37" t="s">
        <v>20</v>
      </c>
      <c r="N1" s="37" t="s">
        <v>19</v>
      </c>
      <c r="O1" s="44" t="s">
        <v>31</v>
      </c>
    </row>
    <row r="2" spans="1:15" s="40" customFormat="1" x14ac:dyDescent="0.35">
      <c r="A2" s="1" t="s">
        <v>14</v>
      </c>
      <c r="B2" s="1" t="s">
        <v>3</v>
      </c>
      <c r="C2" s="1" t="s">
        <v>4</v>
      </c>
      <c r="D2" s="1" t="s">
        <v>5</v>
      </c>
      <c r="E2" s="1" t="s">
        <v>6</v>
      </c>
      <c r="F2" s="41">
        <v>0.10202585278276505</v>
      </c>
      <c r="G2" s="23">
        <f>0.0052/F2</f>
        <v>5.0967474009474018E-2</v>
      </c>
      <c r="H2" s="23">
        <f t="shared" ref="H2:H10" si="0">4.1/F2</f>
        <v>40.185892969008357</v>
      </c>
      <c r="I2" s="23">
        <f t="shared" ref="I2:I10" si="1">28/F2</f>
        <v>274.44024466639854</v>
      </c>
      <c r="J2" s="32">
        <f>1.34/F2</f>
        <v>13.133925994749074</v>
      </c>
      <c r="K2" s="41">
        <v>0.15669705771939374</v>
      </c>
      <c r="L2" s="23">
        <f t="shared" ref="L2:L28" si="2">0.0052/K2</f>
        <v>3.3185051944701685E-2</v>
      </c>
      <c r="M2" s="23">
        <f t="shared" ref="M2:M28" si="3">4.1/K2</f>
        <v>26.16513711024556</v>
      </c>
      <c r="N2" s="23">
        <f t="shared" ref="N2:N28" si="4">28/K2</f>
        <v>178.6887412407014</v>
      </c>
      <c r="O2" s="32">
        <f>1.34/K2</f>
        <v>8.5515326165192818</v>
      </c>
    </row>
    <row r="3" spans="1:15" s="40" customFormat="1" x14ac:dyDescent="0.35">
      <c r="A3" s="1" t="s">
        <v>14</v>
      </c>
      <c r="B3" s="1" t="s">
        <v>3</v>
      </c>
      <c r="C3" s="1" t="s">
        <v>4</v>
      </c>
      <c r="D3" s="1" t="s">
        <v>5</v>
      </c>
      <c r="E3" s="1" t="s">
        <v>7</v>
      </c>
      <c r="F3" s="41">
        <v>9.5473184357541915E-2</v>
      </c>
      <c r="G3" s="23">
        <f t="shared" ref="G3:G28" si="5">0.0052/F3</f>
        <v>5.4465555275984935E-2</v>
      </c>
      <c r="H3" s="23">
        <f t="shared" si="0"/>
        <v>42.943995506065043</v>
      </c>
      <c r="I3" s="23">
        <f t="shared" si="1"/>
        <v>293.27606687068817</v>
      </c>
      <c r="J3" s="32">
        <f t="shared" ref="J3:J28" si="6">1.34/F3</f>
        <v>14.035354628811504</v>
      </c>
      <c r="K3" s="41">
        <v>0.14663310006123551</v>
      </c>
      <c r="L3" s="23">
        <f t="shared" si="2"/>
        <v>3.5462661553417513E-2</v>
      </c>
      <c r="M3" s="23">
        <f t="shared" si="3"/>
        <v>27.960944686348423</v>
      </c>
      <c r="N3" s="23">
        <f t="shared" si="4"/>
        <v>190.95279297994048</v>
      </c>
      <c r="O3" s="32">
        <f t="shared" ref="O3:O28" si="7">1.34/K3</f>
        <v>9.1384550926114372</v>
      </c>
    </row>
    <row r="4" spans="1:15" s="40" customFormat="1" x14ac:dyDescent="0.35">
      <c r="A4" s="1" t="s">
        <v>14</v>
      </c>
      <c r="B4" s="1" t="s">
        <v>3</v>
      </c>
      <c r="C4" s="1" t="s">
        <v>4</v>
      </c>
      <c r="D4" s="1" t="s">
        <v>5</v>
      </c>
      <c r="E4" s="1" t="s">
        <v>8</v>
      </c>
      <c r="F4" s="42">
        <v>0.10440000000000001</v>
      </c>
      <c r="G4" s="23">
        <f t="shared" si="5"/>
        <v>4.9808429118773943E-2</v>
      </c>
      <c r="H4" s="23">
        <f t="shared" si="0"/>
        <v>39.272030651340991</v>
      </c>
      <c r="I4" s="23">
        <f t="shared" si="1"/>
        <v>268.19923371647508</v>
      </c>
      <c r="J4" s="32">
        <f t="shared" si="6"/>
        <v>12.835249042145595</v>
      </c>
      <c r="K4" s="41">
        <v>0.16034340688861384</v>
      </c>
      <c r="L4" s="23">
        <f t="shared" si="2"/>
        <v>3.2430394868760003E-2</v>
      </c>
      <c r="M4" s="23">
        <f t="shared" si="3"/>
        <v>25.570119031137693</v>
      </c>
      <c r="N4" s="23">
        <f t="shared" si="4"/>
        <v>174.62520313947695</v>
      </c>
      <c r="O4" s="32">
        <f t="shared" si="7"/>
        <v>8.3570632931035398</v>
      </c>
    </row>
    <row r="5" spans="1:15" s="40" customFormat="1" x14ac:dyDescent="0.35">
      <c r="A5" s="1" t="s">
        <v>14</v>
      </c>
      <c r="B5" s="1" t="s">
        <v>3</v>
      </c>
      <c r="C5" s="1" t="s">
        <v>9</v>
      </c>
      <c r="D5" s="1" t="s">
        <v>5</v>
      </c>
      <c r="E5" s="1" t="s">
        <v>6</v>
      </c>
      <c r="F5" s="43">
        <v>0.56114219030520773</v>
      </c>
      <c r="G5" s="23">
        <f t="shared" si="5"/>
        <v>9.266813456268003E-3</v>
      </c>
      <c r="H5" s="23">
        <f t="shared" si="0"/>
        <v>7.3065259943651562</v>
      </c>
      <c r="I5" s="23">
        <f t="shared" si="1"/>
        <v>49.898226302981556</v>
      </c>
      <c r="J5" s="32">
        <f t="shared" si="6"/>
        <v>2.3879865444998321</v>
      </c>
      <c r="K5" s="41">
        <v>0.86183381745666565</v>
      </c>
      <c r="L5" s="23">
        <f t="shared" si="2"/>
        <v>6.0336458081275786E-3</v>
      </c>
      <c r="M5" s="23">
        <f t="shared" si="3"/>
        <v>4.7572976564082836</v>
      </c>
      <c r="N5" s="23">
        <f t="shared" si="4"/>
        <v>32.488862043763888</v>
      </c>
      <c r="O5" s="32">
        <f t="shared" si="7"/>
        <v>1.5548241120944146</v>
      </c>
    </row>
    <row r="6" spans="1:15" s="40" customFormat="1" x14ac:dyDescent="0.35">
      <c r="A6" s="1" t="s">
        <v>14</v>
      </c>
      <c r="B6" s="1" t="s">
        <v>3</v>
      </c>
      <c r="C6" s="1" t="s">
        <v>9</v>
      </c>
      <c r="D6" s="1" t="s">
        <v>5</v>
      </c>
      <c r="E6" s="1" t="s">
        <v>7</v>
      </c>
      <c r="F6" s="43">
        <v>0.52510251396648056</v>
      </c>
      <c r="G6" s="23">
        <f t="shared" si="5"/>
        <v>9.9028282319972606E-3</v>
      </c>
      <c r="H6" s="23">
        <f t="shared" si="0"/>
        <v>7.8079991829209172</v>
      </c>
      <c r="I6" s="23">
        <f t="shared" si="1"/>
        <v>53.322921249216023</v>
      </c>
      <c r="J6" s="32">
        <f t="shared" si="6"/>
        <v>2.5518826597839097</v>
      </c>
      <c r="K6" s="41">
        <v>0.8064820503367951</v>
      </c>
      <c r="L6" s="23">
        <f t="shared" si="2"/>
        <v>6.4477566460759131E-3</v>
      </c>
      <c r="M6" s="23">
        <f t="shared" si="3"/>
        <v>5.0838081247906235</v>
      </c>
      <c r="N6" s="23">
        <f t="shared" si="4"/>
        <v>34.718689632716455</v>
      </c>
      <c r="O6" s="32">
        <f t="shared" si="7"/>
        <v>1.6615372895657163</v>
      </c>
    </row>
    <row r="7" spans="1:15" s="40" customFormat="1" x14ac:dyDescent="0.35">
      <c r="A7" s="1" t="s">
        <v>14</v>
      </c>
      <c r="B7" s="1" t="s">
        <v>3</v>
      </c>
      <c r="C7" s="1" t="s">
        <v>9</v>
      </c>
      <c r="D7" s="1" t="s">
        <v>5</v>
      </c>
      <c r="E7" s="1" t="s">
        <v>8</v>
      </c>
      <c r="F7" s="43">
        <v>0.57420000000000004</v>
      </c>
      <c r="G7" s="23">
        <f t="shared" si="5"/>
        <v>9.0560780215952624E-3</v>
      </c>
      <c r="H7" s="23">
        <f t="shared" si="0"/>
        <v>7.1403692093347253</v>
      </c>
      <c r="I7" s="23">
        <f t="shared" si="1"/>
        <v>48.763497039359102</v>
      </c>
      <c r="J7" s="32">
        <f t="shared" si="6"/>
        <v>2.3336816440264716</v>
      </c>
      <c r="K7" s="41">
        <v>0.8818887378873761</v>
      </c>
      <c r="L7" s="23">
        <f t="shared" si="2"/>
        <v>5.8964354306836374E-3</v>
      </c>
      <c r="M7" s="23">
        <f t="shared" si="3"/>
        <v>4.6491125511159446</v>
      </c>
      <c r="N7" s="23">
        <f t="shared" si="4"/>
        <v>31.750036934450357</v>
      </c>
      <c r="O7" s="32">
        <f t="shared" si="7"/>
        <v>1.5194660532915529</v>
      </c>
    </row>
    <row r="8" spans="1:15" s="39" customFormat="1" x14ac:dyDescent="0.35">
      <c r="A8" s="25" t="s">
        <v>11</v>
      </c>
      <c r="B8" s="25" t="s">
        <v>3</v>
      </c>
      <c r="C8" s="25" t="s">
        <v>3</v>
      </c>
      <c r="D8" s="25" t="s">
        <v>5</v>
      </c>
      <c r="E8" s="25" t="s">
        <v>6</v>
      </c>
      <c r="F8" s="19">
        <v>1.0202585278276504</v>
      </c>
      <c r="G8" s="24">
        <f t="shared" si="5"/>
        <v>5.0967474009474024E-3</v>
      </c>
      <c r="H8" s="24">
        <f t="shared" si="0"/>
        <v>4.0185892969008359</v>
      </c>
      <c r="I8" s="24">
        <f t="shared" si="1"/>
        <v>27.44402446663986</v>
      </c>
      <c r="J8" s="33">
        <f t="shared" si="6"/>
        <v>1.3133925994749076</v>
      </c>
      <c r="K8" s="3">
        <v>1.5669705771939373</v>
      </c>
      <c r="L8" s="24">
        <f t="shared" si="2"/>
        <v>3.3185051944701689E-3</v>
      </c>
      <c r="M8" s="24">
        <f t="shared" si="3"/>
        <v>2.616513711024556</v>
      </c>
      <c r="N8" s="24">
        <f t="shared" si="4"/>
        <v>17.868874124070143</v>
      </c>
      <c r="O8" s="33">
        <f t="shared" si="7"/>
        <v>0.85515326165192829</v>
      </c>
    </row>
    <row r="9" spans="1:15" s="39" customFormat="1" x14ac:dyDescent="0.35">
      <c r="A9" s="25" t="s">
        <v>11</v>
      </c>
      <c r="B9" s="25" t="s">
        <v>3</v>
      </c>
      <c r="C9" s="25" t="s">
        <v>3</v>
      </c>
      <c r="D9" s="25" t="s">
        <v>5</v>
      </c>
      <c r="E9" s="25" t="s">
        <v>7</v>
      </c>
      <c r="F9" s="19">
        <v>0.95473184357541918</v>
      </c>
      <c r="G9" s="24">
        <f t="shared" si="5"/>
        <v>5.446555527598494E-3</v>
      </c>
      <c r="H9" s="24">
        <f t="shared" si="0"/>
        <v>4.2943995506065047</v>
      </c>
      <c r="I9" s="24">
        <f t="shared" si="1"/>
        <v>29.327606687068812</v>
      </c>
      <c r="J9" s="33">
        <f t="shared" si="6"/>
        <v>1.4035354628811505</v>
      </c>
      <c r="K9" s="3">
        <v>1.4663310006123547</v>
      </c>
      <c r="L9" s="24">
        <f t="shared" si="2"/>
        <v>3.5462661553417522E-3</v>
      </c>
      <c r="M9" s="24">
        <f t="shared" si="3"/>
        <v>2.796094468634843</v>
      </c>
      <c r="N9" s="24">
        <f t="shared" si="4"/>
        <v>19.095279297994054</v>
      </c>
      <c r="O9" s="33">
        <f t="shared" si="7"/>
        <v>0.91384550926114394</v>
      </c>
    </row>
    <row r="10" spans="1:15" s="39" customFormat="1" x14ac:dyDescent="0.35">
      <c r="A10" s="25" t="s">
        <v>11</v>
      </c>
      <c r="B10" s="25" t="s">
        <v>3</v>
      </c>
      <c r="C10" s="25" t="s">
        <v>3</v>
      </c>
      <c r="D10" s="25" t="s">
        <v>5</v>
      </c>
      <c r="E10" s="25" t="s">
        <v>8</v>
      </c>
      <c r="F10" s="19">
        <v>1.044</v>
      </c>
      <c r="G10" s="24">
        <f t="shared" si="5"/>
        <v>4.980842911877394E-3</v>
      </c>
      <c r="H10" s="24">
        <f t="shared" si="0"/>
        <v>3.927203065134099</v>
      </c>
      <c r="I10" s="24">
        <f t="shared" si="1"/>
        <v>26.819923371647509</v>
      </c>
      <c r="J10" s="33">
        <f t="shared" si="6"/>
        <v>1.2835249042145593</v>
      </c>
      <c r="K10" s="3">
        <v>1.6034340688861384</v>
      </c>
      <c r="L10" s="24">
        <f t="shared" si="2"/>
        <v>3.2430394868760005E-3</v>
      </c>
      <c r="M10" s="24">
        <f t="shared" si="3"/>
        <v>2.5570119031137697</v>
      </c>
      <c r="N10" s="24">
        <f t="shared" si="4"/>
        <v>17.462520313947696</v>
      </c>
      <c r="O10" s="33">
        <f t="shared" si="7"/>
        <v>0.83570632931035405</v>
      </c>
    </row>
    <row r="11" spans="1:15" s="40" customFormat="1" x14ac:dyDescent="0.35">
      <c r="A11" s="29" t="s">
        <v>14</v>
      </c>
      <c r="B11" s="29" t="s">
        <v>9</v>
      </c>
      <c r="C11" s="29" t="s">
        <v>4</v>
      </c>
      <c r="D11" s="29" t="s">
        <v>5</v>
      </c>
      <c r="E11" s="29" t="s">
        <v>6</v>
      </c>
      <c r="F11" s="43">
        <v>6.8017235188510021E-3</v>
      </c>
      <c r="G11" s="23">
        <f t="shared" si="5"/>
        <v>0.7645121101421104</v>
      </c>
      <c r="H11" s="23">
        <f t="shared" ref="H11:H28" si="8">4.1/F11</f>
        <v>602.78839453512546</v>
      </c>
      <c r="I11" s="23">
        <f t="shared" ref="I11:I28" si="9">28/F11</f>
        <v>4116.6036699959786</v>
      </c>
      <c r="J11" s="32">
        <f t="shared" si="6"/>
        <v>197.00888992123615</v>
      </c>
      <c r="K11" s="41">
        <v>2.050225024676262E-2</v>
      </c>
      <c r="L11" s="23">
        <f t="shared" si="2"/>
        <v>0.25363069601694566</v>
      </c>
      <c r="M11" s="23">
        <f t="shared" si="3"/>
        <v>199.97804878259177</v>
      </c>
      <c r="N11" s="23">
        <f t="shared" si="4"/>
        <v>1365.7037477835538</v>
      </c>
      <c r="O11" s="32">
        <f t="shared" si="7"/>
        <v>65.358679358212939</v>
      </c>
    </row>
    <row r="12" spans="1:15" s="40" customFormat="1" x14ac:dyDescent="0.35">
      <c r="A12" s="29" t="s">
        <v>14</v>
      </c>
      <c r="B12" s="29" t="s">
        <v>9</v>
      </c>
      <c r="C12" s="29" t="s">
        <v>4</v>
      </c>
      <c r="D12" s="29" t="s">
        <v>5</v>
      </c>
      <c r="E12" s="29" t="s">
        <v>7</v>
      </c>
      <c r="F12" s="43">
        <v>6.3648789571694618E-3</v>
      </c>
      <c r="G12" s="23">
        <f t="shared" si="5"/>
        <v>0.81698332913977401</v>
      </c>
      <c r="H12" s="23">
        <f t="shared" si="8"/>
        <v>644.15993259097559</v>
      </c>
      <c r="I12" s="23">
        <f t="shared" si="9"/>
        <v>4399.141003060322</v>
      </c>
      <c r="J12" s="32">
        <f t="shared" si="6"/>
        <v>210.53031943217255</v>
      </c>
      <c r="K12" s="41">
        <v>1.9185481563397312E-2</v>
      </c>
      <c r="L12" s="23">
        <f t="shared" si="2"/>
        <v>0.27103828396576346</v>
      </c>
      <c r="M12" s="23">
        <f t="shared" si="3"/>
        <v>213.70326235762116</v>
      </c>
      <c r="N12" s="23">
        <f t="shared" si="4"/>
        <v>1459.4369136618031</v>
      </c>
      <c r="O12" s="32">
        <f t="shared" si="7"/>
        <v>69.84448086810059</v>
      </c>
    </row>
    <row r="13" spans="1:15" s="40" customFormat="1" x14ac:dyDescent="0.35">
      <c r="A13" s="29" t="s">
        <v>14</v>
      </c>
      <c r="B13" s="29" t="s">
        <v>9</v>
      </c>
      <c r="C13" s="29" t="s">
        <v>4</v>
      </c>
      <c r="D13" s="29" t="s">
        <v>5</v>
      </c>
      <c r="E13" s="29" t="s">
        <v>8</v>
      </c>
      <c r="F13" s="43">
        <v>6.96E-3</v>
      </c>
      <c r="G13" s="23">
        <f t="shared" si="5"/>
        <v>0.74712643678160917</v>
      </c>
      <c r="H13" s="23">
        <f t="shared" si="8"/>
        <v>589.08045977011489</v>
      </c>
      <c r="I13" s="23">
        <f t="shared" si="9"/>
        <v>4022.9885057471265</v>
      </c>
      <c r="J13" s="32">
        <f t="shared" si="6"/>
        <v>192.52873563218392</v>
      </c>
      <c r="K13" s="41">
        <v>2.0979338739951173E-2</v>
      </c>
      <c r="L13" s="23">
        <f t="shared" si="2"/>
        <v>0.24786291238520239</v>
      </c>
      <c r="M13" s="23">
        <f t="shared" si="3"/>
        <v>195.43037322679419</v>
      </c>
      <c r="N13" s="23">
        <f t="shared" si="4"/>
        <v>1334.6464513049359</v>
      </c>
      <c r="O13" s="32">
        <f t="shared" si="7"/>
        <v>63.872365883879084</v>
      </c>
    </row>
    <row r="14" spans="1:15" s="39" customFormat="1" x14ac:dyDescent="0.35">
      <c r="A14" s="25" t="s">
        <v>12</v>
      </c>
      <c r="B14" s="25" t="s">
        <v>9</v>
      </c>
      <c r="C14" s="25" t="s">
        <v>9</v>
      </c>
      <c r="D14" s="25" t="s">
        <v>5</v>
      </c>
      <c r="E14" s="25" t="s">
        <v>6</v>
      </c>
      <c r="F14" s="18">
        <v>3.7409479353680518E-2</v>
      </c>
      <c r="G14" s="24">
        <f t="shared" si="5"/>
        <v>0.13900220184402004</v>
      </c>
      <c r="H14" s="24">
        <f t="shared" si="8"/>
        <v>109.59788991547734</v>
      </c>
      <c r="I14" s="24">
        <f t="shared" si="9"/>
        <v>748.47339454472331</v>
      </c>
      <c r="J14" s="33">
        <f t="shared" si="6"/>
        <v>35.819798167497474</v>
      </c>
      <c r="K14" s="3">
        <v>0.11276237635719442</v>
      </c>
      <c r="L14" s="24">
        <f t="shared" si="2"/>
        <v>4.6114672003081031E-2</v>
      </c>
      <c r="M14" s="24">
        <f t="shared" si="3"/>
        <v>36.359645233198499</v>
      </c>
      <c r="N14" s="24">
        <f t="shared" si="4"/>
        <v>248.30977232428248</v>
      </c>
      <c r="O14" s="33">
        <f t="shared" si="7"/>
        <v>11.883396246947804</v>
      </c>
    </row>
    <row r="15" spans="1:15" s="39" customFormat="1" x14ac:dyDescent="0.35">
      <c r="A15" s="25" t="s">
        <v>12</v>
      </c>
      <c r="B15" s="25" t="s">
        <v>9</v>
      </c>
      <c r="C15" s="25" t="s">
        <v>9</v>
      </c>
      <c r="D15" s="25" t="s">
        <v>5</v>
      </c>
      <c r="E15" s="25" t="s">
        <v>7</v>
      </c>
      <c r="F15" s="18">
        <v>3.5006834264432039E-2</v>
      </c>
      <c r="G15" s="24">
        <f t="shared" si="5"/>
        <v>0.14854242347995891</v>
      </c>
      <c r="H15" s="24">
        <f t="shared" si="8"/>
        <v>117.11998774381375</v>
      </c>
      <c r="I15" s="24">
        <f t="shared" si="9"/>
        <v>799.84381873824032</v>
      </c>
      <c r="J15" s="33">
        <f t="shared" si="6"/>
        <v>38.278239896758649</v>
      </c>
      <c r="K15" s="3">
        <v>0.10552014859868522</v>
      </c>
      <c r="L15" s="24">
        <f t="shared" si="2"/>
        <v>4.9279687993775169E-2</v>
      </c>
      <c r="M15" s="24">
        <f t="shared" si="3"/>
        <v>38.855138610476573</v>
      </c>
      <c r="N15" s="24">
        <f t="shared" si="4"/>
        <v>265.35216612032787</v>
      </c>
      <c r="O15" s="33">
        <f t="shared" si="7"/>
        <v>12.698996521472834</v>
      </c>
    </row>
    <row r="16" spans="1:15" s="39" customFormat="1" x14ac:dyDescent="0.35">
      <c r="A16" s="25" t="s">
        <v>12</v>
      </c>
      <c r="B16" s="25" t="s">
        <v>9</v>
      </c>
      <c r="C16" s="25" t="s">
        <v>9</v>
      </c>
      <c r="D16" s="25" t="s">
        <v>5</v>
      </c>
      <c r="E16" s="25" t="s">
        <v>8</v>
      </c>
      <c r="F16" s="18">
        <v>3.8280000000000002E-2</v>
      </c>
      <c r="G16" s="24">
        <f t="shared" si="5"/>
        <v>0.13584117032392892</v>
      </c>
      <c r="H16" s="24">
        <f t="shared" si="8"/>
        <v>107.10553814002088</v>
      </c>
      <c r="I16" s="24">
        <f t="shared" si="9"/>
        <v>731.45245559038665</v>
      </c>
      <c r="J16" s="33">
        <f t="shared" si="6"/>
        <v>35.005224660397076</v>
      </c>
      <c r="K16" s="3">
        <v>0.11538636306973146</v>
      </c>
      <c r="L16" s="24">
        <f t="shared" si="2"/>
        <v>4.5065984070036792E-2</v>
      </c>
      <c r="M16" s="24">
        <f t="shared" si="3"/>
        <v>35.532795132144393</v>
      </c>
      <c r="N16" s="24">
        <f t="shared" si="4"/>
        <v>242.66299114635197</v>
      </c>
      <c r="O16" s="33">
        <f t="shared" si="7"/>
        <v>11.613157433432558</v>
      </c>
    </row>
    <row r="17" spans="1:15" s="40" customFormat="1" x14ac:dyDescent="0.35">
      <c r="A17" s="29" t="s">
        <v>14</v>
      </c>
      <c r="B17" s="29" t="s">
        <v>9</v>
      </c>
      <c r="C17" s="29" t="s">
        <v>3</v>
      </c>
      <c r="D17" s="29" t="s">
        <v>5</v>
      </c>
      <c r="E17" s="29" t="s">
        <v>6</v>
      </c>
      <c r="F17" s="43">
        <v>6.8017235188510022E-2</v>
      </c>
      <c r="G17" s="23">
        <f t="shared" si="5"/>
        <v>7.645121101421104E-2</v>
      </c>
      <c r="H17" s="23">
        <f t="shared" si="8"/>
        <v>60.278839453512546</v>
      </c>
      <c r="I17" s="23">
        <f t="shared" si="9"/>
        <v>411.6603669995979</v>
      </c>
      <c r="J17" s="32">
        <f t="shared" si="6"/>
        <v>19.700888992123616</v>
      </c>
      <c r="K17" s="41">
        <v>0.20502250246762621</v>
      </c>
      <c r="L17" s="23">
        <f t="shared" si="2"/>
        <v>2.5363069601694568E-2</v>
      </c>
      <c r="M17" s="23">
        <f t="shared" si="3"/>
        <v>19.997804878259178</v>
      </c>
      <c r="N17" s="23">
        <f t="shared" si="4"/>
        <v>136.57037477835536</v>
      </c>
      <c r="O17" s="32">
        <f t="shared" si="7"/>
        <v>6.535867935821293</v>
      </c>
    </row>
    <row r="18" spans="1:15" s="40" customFormat="1" x14ac:dyDescent="0.35">
      <c r="A18" s="29" t="s">
        <v>14</v>
      </c>
      <c r="B18" s="29" t="s">
        <v>9</v>
      </c>
      <c r="C18" s="29" t="s">
        <v>3</v>
      </c>
      <c r="D18" s="29" t="s">
        <v>5</v>
      </c>
      <c r="E18" s="29" t="s">
        <v>7</v>
      </c>
      <c r="F18" s="43">
        <v>6.3648789571694606E-2</v>
      </c>
      <c r="G18" s="23">
        <f t="shared" si="5"/>
        <v>8.169833291397742E-2</v>
      </c>
      <c r="H18" s="23">
        <f t="shared" si="8"/>
        <v>64.415993259097576</v>
      </c>
      <c r="I18" s="23">
        <f t="shared" si="9"/>
        <v>439.91410030603225</v>
      </c>
      <c r="J18" s="32">
        <f t="shared" si="6"/>
        <v>21.05303194321726</v>
      </c>
      <c r="K18" s="41">
        <v>0.19185481563397311</v>
      </c>
      <c r="L18" s="23">
        <f t="shared" si="2"/>
        <v>2.7103828396576345E-2</v>
      </c>
      <c r="M18" s="23">
        <f t="shared" si="3"/>
        <v>21.370326235762118</v>
      </c>
      <c r="N18" s="23">
        <f t="shared" si="4"/>
        <v>145.94369136618033</v>
      </c>
      <c r="O18" s="32">
        <f t="shared" si="7"/>
        <v>6.9844480868100591</v>
      </c>
    </row>
    <row r="19" spans="1:15" s="40" customFormat="1" x14ac:dyDescent="0.35">
      <c r="A19" s="29" t="s">
        <v>14</v>
      </c>
      <c r="B19" s="29" t="s">
        <v>9</v>
      </c>
      <c r="C19" s="29" t="s">
        <v>3</v>
      </c>
      <c r="D19" s="29" t="s">
        <v>5</v>
      </c>
      <c r="E19" s="29" t="s">
        <v>8</v>
      </c>
      <c r="F19" s="43">
        <v>6.9600000000000009E-2</v>
      </c>
      <c r="G19" s="23">
        <f t="shared" si="5"/>
        <v>7.4712643678160912E-2</v>
      </c>
      <c r="H19" s="23">
        <f t="shared" si="8"/>
        <v>58.908045977011483</v>
      </c>
      <c r="I19" s="23">
        <f t="shared" si="9"/>
        <v>402.29885057471262</v>
      </c>
      <c r="J19" s="32">
        <f t="shared" si="6"/>
        <v>19.25287356321839</v>
      </c>
      <c r="K19" s="41">
        <v>0.20979338739951173</v>
      </c>
      <c r="L19" s="23">
        <f t="shared" si="2"/>
        <v>2.478629123852024E-2</v>
      </c>
      <c r="M19" s="23">
        <f t="shared" si="3"/>
        <v>19.543037322679417</v>
      </c>
      <c r="N19" s="23">
        <f t="shared" si="4"/>
        <v>133.46464513049361</v>
      </c>
      <c r="O19" s="32">
        <f t="shared" si="7"/>
        <v>6.3872365883879088</v>
      </c>
    </row>
    <row r="20" spans="1:15" s="39" customFormat="1" x14ac:dyDescent="0.35">
      <c r="A20" s="25" t="s">
        <v>13</v>
      </c>
      <c r="B20" s="25" t="s">
        <v>4</v>
      </c>
      <c r="C20" s="25" t="s">
        <v>4</v>
      </c>
      <c r="D20" s="25" t="s">
        <v>5</v>
      </c>
      <c r="E20" s="25" t="s">
        <v>6</v>
      </c>
      <c r="F20" s="18">
        <v>1.7004308797127505E-3</v>
      </c>
      <c r="G20" s="24">
        <f t="shared" si="5"/>
        <v>3.0580484405684416</v>
      </c>
      <c r="H20" s="24">
        <f t="shared" si="8"/>
        <v>2411.1535781405018</v>
      </c>
      <c r="I20" s="24">
        <f t="shared" si="9"/>
        <v>16466.414679983915</v>
      </c>
      <c r="J20" s="33">
        <f t="shared" si="6"/>
        <v>788.03555968494459</v>
      </c>
      <c r="K20" s="3">
        <v>5.3535099525255413E-3</v>
      </c>
      <c r="L20" s="24">
        <f t="shared" si="2"/>
        <v>0.9713253633808745</v>
      </c>
      <c r="M20" s="24">
        <f t="shared" si="3"/>
        <v>765.85269035799718</v>
      </c>
      <c r="N20" s="24">
        <f t="shared" si="4"/>
        <v>5230.2134951277858</v>
      </c>
      <c r="O20" s="33">
        <f t="shared" si="7"/>
        <v>250.30307440968693</v>
      </c>
    </row>
    <row r="21" spans="1:15" s="39" customFormat="1" x14ac:dyDescent="0.35">
      <c r="A21" s="25" t="s">
        <v>13</v>
      </c>
      <c r="B21" s="25" t="s">
        <v>4</v>
      </c>
      <c r="C21" s="25" t="s">
        <v>4</v>
      </c>
      <c r="D21" s="25" t="s">
        <v>5</v>
      </c>
      <c r="E21" s="25" t="s">
        <v>7</v>
      </c>
      <c r="F21" s="18">
        <v>1.5912197392923654E-3</v>
      </c>
      <c r="G21" s="24">
        <f t="shared" si="5"/>
        <v>3.267933316559096</v>
      </c>
      <c r="H21" s="24">
        <f t="shared" si="8"/>
        <v>2576.6397303639023</v>
      </c>
      <c r="I21" s="24">
        <f t="shared" si="9"/>
        <v>17596.564012241288</v>
      </c>
      <c r="J21" s="33">
        <f t="shared" si="6"/>
        <v>842.12127772869019</v>
      </c>
      <c r="K21" s="3">
        <v>5.0096777308559588E-3</v>
      </c>
      <c r="L21" s="24">
        <f t="shared" si="2"/>
        <v>1.0379909206478082</v>
      </c>
      <c r="M21" s="24">
        <f t="shared" si="3"/>
        <v>818.41591820307963</v>
      </c>
      <c r="N21" s="24">
        <f t="shared" si="4"/>
        <v>5589.1818804112754</v>
      </c>
      <c r="O21" s="33">
        <f t="shared" si="7"/>
        <v>267.48227570539677</v>
      </c>
    </row>
    <row r="22" spans="1:15" s="39" customFormat="1" x14ac:dyDescent="0.35">
      <c r="A22" s="25" t="s">
        <v>13</v>
      </c>
      <c r="B22" s="25" t="s">
        <v>4</v>
      </c>
      <c r="C22" s="25" t="s">
        <v>4</v>
      </c>
      <c r="D22" s="25" t="s">
        <v>5</v>
      </c>
      <c r="E22" s="25" t="s">
        <v>8</v>
      </c>
      <c r="F22" s="18">
        <v>1.74E-3</v>
      </c>
      <c r="G22" s="24">
        <f t="shared" si="5"/>
        <v>2.9885057471264367</v>
      </c>
      <c r="H22" s="24">
        <f t="shared" si="8"/>
        <v>2356.3218390804595</v>
      </c>
      <c r="I22" s="24">
        <f t="shared" si="9"/>
        <v>16091.954022988506</v>
      </c>
      <c r="J22" s="33">
        <f t="shared" si="6"/>
        <v>770.1149425287357</v>
      </c>
      <c r="K22" s="3">
        <v>5.4780864241703378E-3</v>
      </c>
      <c r="L22" s="24">
        <f t="shared" si="2"/>
        <v>0.9492365759431306</v>
      </c>
      <c r="M22" s="24">
        <f t="shared" si="3"/>
        <v>748.43653103208374</v>
      </c>
      <c r="N22" s="24">
        <f t="shared" si="4"/>
        <v>5111.273870463011</v>
      </c>
      <c r="O22" s="33">
        <f t="shared" si="7"/>
        <v>244.61096380072985</v>
      </c>
    </row>
    <row r="23" spans="1:15" s="40" customFormat="1" x14ac:dyDescent="0.35">
      <c r="A23" s="1" t="s">
        <v>14</v>
      </c>
      <c r="B23" s="1" t="s">
        <v>4</v>
      </c>
      <c r="C23" s="1" t="s">
        <v>9</v>
      </c>
      <c r="D23" s="1" t="s">
        <v>5</v>
      </c>
      <c r="E23" s="1" t="s">
        <v>6</v>
      </c>
      <c r="F23" s="43">
        <v>9.3523698384201295E-3</v>
      </c>
      <c r="G23" s="23">
        <f t="shared" si="5"/>
        <v>0.55600880737608016</v>
      </c>
      <c r="H23" s="23">
        <f t="shared" si="8"/>
        <v>438.39155966190935</v>
      </c>
      <c r="I23" s="23">
        <f t="shared" si="9"/>
        <v>2993.8935781788932</v>
      </c>
      <c r="J23" s="32">
        <f t="shared" si="6"/>
        <v>143.2791926699899</v>
      </c>
      <c r="K23" s="41">
        <v>2.9444304738890478E-2</v>
      </c>
      <c r="L23" s="23">
        <f t="shared" si="2"/>
        <v>0.17660461152379536</v>
      </c>
      <c r="M23" s="23">
        <f t="shared" si="3"/>
        <v>139.24594370145402</v>
      </c>
      <c r="N23" s="23">
        <f t="shared" si="4"/>
        <v>950.94790820505204</v>
      </c>
      <c r="O23" s="32">
        <f t="shared" si="7"/>
        <v>45.509649892670346</v>
      </c>
    </row>
    <row r="24" spans="1:15" s="40" customFormat="1" x14ac:dyDescent="0.35">
      <c r="A24" s="1" t="s">
        <v>14</v>
      </c>
      <c r="B24" s="1" t="s">
        <v>4</v>
      </c>
      <c r="C24" s="1" t="s">
        <v>9</v>
      </c>
      <c r="D24" s="1" t="s">
        <v>5</v>
      </c>
      <c r="E24" s="1" t="s">
        <v>7</v>
      </c>
      <c r="F24" s="43">
        <v>8.7517085661080098E-3</v>
      </c>
      <c r="G24" s="23">
        <f t="shared" si="5"/>
        <v>0.59416969391983565</v>
      </c>
      <c r="H24" s="23">
        <f t="shared" si="8"/>
        <v>468.47995097525501</v>
      </c>
      <c r="I24" s="23">
        <f t="shared" si="9"/>
        <v>3199.3752749529613</v>
      </c>
      <c r="J24" s="32">
        <f t="shared" si="6"/>
        <v>153.1129595870346</v>
      </c>
      <c r="K24" s="41">
        <v>2.7553227519707776E-2</v>
      </c>
      <c r="L24" s="23">
        <f t="shared" si="2"/>
        <v>0.18872562193596512</v>
      </c>
      <c r="M24" s="23">
        <f t="shared" si="3"/>
        <v>148.80289421874173</v>
      </c>
      <c r="N24" s="23">
        <f t="shared" si="4"/>
        <v>1016.2148873475045</v>
      </c>
      <c r="O24" s="32">
        <f t="shared" si="7"/>
        <v>48.633141037344863</v>
      </c>
    </row>
    <row r="25" spans="1:15" s="40" customFormat="1" x14ac:dyDescent="0.35">
      <c r="A25" s="1" t="s">
        <v>14</v>
      </c>
      <c r="B25" s="1" t="s">
        <v>4</v>
      </c>
      <c r="C25" s="1" t="s">
        <v>9</v>
      </c>
      <c r="D25" s="1" t="s">
        <v>5</v>
      </c>
      <c r="E25" s="1" t="s">
        <v>8</v>
      </c>
      <c r="F25" s="43">
        <v>9.5700000000000004E-3</v>
      </c>
      <c r="G25" s="23">
        <f t="shared" si="5"/>
        <v>0.54336468129571569</v>
      </c>
      <c r="H25" s="23">
        <f t="shared" si="8"/>
        <v>428.42215256008353</v>
      </c>
      <c r="I25" s="23">
        <f t="shared" si="9"/>
        <v>2925.8098223615466</v>
      </c>
      <c r="J25" s="32">
        <f t="shared" si="6"/>
        <v>140.0208986415883</v>
      </c>
      <c r="K25" s="41">
        <v>3.0129475332936854E-2</v>
      </c>
      <c r="L25" s="23">
        <f t="shared" si="2"/>
        <v>0.1725884683532965</v>
      </c>
      <c r="M25" s="23">
        <f t="shared" si="3"/>
        <v>136.0793692785607</v>
      </c>
      <c r="N25" s="23">
        <f t="shared" si="4"/>
        <v>929.32252190236579</v>
      </c>
      <c r="O25" s="32">
        <f t="shared" si="7"/>
        <v>44.474720691041796</v>
      </c>
    </row>
    <row r="26" spans="1:15" s="40" customFormat="1" x14ac:dyDescent="0.35">
      <c r="A26" s="1" t="s">
        <v>14</v>
      </c>
      <c r="B26" s="1" t="s">
        <v>4</v>
      </c>
      <c r="C26" s="1" t="s">
        <v>3</v>
      </c>
      <c r="D26" s="1" t="s">
        <v>5</v>
      </c>
      <c r="E26" s="1" t="s">
        <v>6</v>
      </c>
      <c r="F26" s="43">
        <v>1.7004308797127506E-2</v>
      </c>
      <c r="G26" s="23">
        <f t="shared" si="5"/>
        <v>0.30580484405684416</v>
      </c>
      <c r="H26" s="23">
        <f t="shared" si="8"/>
        <v>241.11535781405018</v>
      </c>
      <c r="I26" s="23">
        <f t="shared" si="9"/>
        <v>1646.6414679983916</v>
      </c>
      <c r="J26" s="32">
        <f t="shared" si="6"/>
        <v>78.803555968494464</v>
      </c>
      <c r="K26" s="41">
        <v>5.3535099525255411E-2</v>
      </c>
      <c r="L26" s="23">
        <f t="shared" si="2"/>
        <v>9.7132536338087452E-2</v>
      </c>
      <c r="M26" s="23">
        <f t="shared" si="3"/>
        <v>76.585269035799726</v>
      </c>
      <c r="N26" s="23">
        <f t="shared" si="4"/>
        <v>523.02134951277867</v>
      </c>
      <c r="O26" s="32">
        <f t="shared" si="7"/>
        <v>25.030307440968695</v>
      </c>
    </row>
    <row r="27" spans="1:15" s="40" customFormat="1" x14ac:dyDescent="0.35">
      <c r="A27" s="1" t="s">
        <v>14</v>
      </c>
      <c r="B27" s="1" t="s">
        <v>4</v>
      </c>
      <c r="C27" s="1" t="s">
        <v>3</v>
      </c>
      <c r="D27" s="1" t="s">
        <v>5</v>
      </c>
      <c r="E27" s="1" t="s">
        <v>7</v>
      </c>
      <c r="F27" s="43">
        <v>1.5912197392923651E-2</v>
      </c>
      <c r="G27" s="23">
        <f t="shared" si="5"/>
        <v>0.32679333165590968</v>
      </c>
      <c r="H27" s="23">
        <f t="shared" si="8"/>
        <v>257.6639730363903</v>
      </c>
      <c r="I27" s="23">
        <f t="shared" si="9"/>
        <v>1759.656401224129</v>
      </c>
      <c r="J27" s="32">
        <f t="shared" si="6"/>
        <v>84.212127772869039</v>
      </c>
      <c r="K27" s="41">
        <v>5.009677730855959E-2</v>
      </c>
      <c r="L27" s="23">
        <f t="shared" si="2"/>
        <v>0.10379909206478083</v>
      </c>
      <c r="M27" s="23">
        <f t="shared" si="3"/>
        <v>81.841591820307954</v>
      </c>
      <c r="N27" s="23">
        <f t="shared" si="4"/>
        <v>558.91818804112756</v>
      </c>
      <c r="O27" s="32">
        <f t="shared" si="7"/>
        <v>26.748227570539676</v>
      </c>
    </row>
    <row r="28" spans="1:15" s="40" customFormat="1" x14ac:dyDescent="0.35">
      <c r="A28" s="1" t="s">
        <v>14</v>
      </c>
      <c r="B28" s="1" t="s">
        <v>4</v>
      </c>
      <c r="C28" s="1" t="s">
        <v>3</v>
      </c>
      <c r="D28" s="1" t="s">
        <v>5</v>
      </c>
      <c r="E28" s="1" t="s">
        <v>8</v>
      </c>
      <c r="F28" s="43">
        <v>1.7400000000000002E-2</v>
      </c>
      <c r="G28" s="23">
        <f t="shared" si="5"/>
        <v>0.29885057471264365</v>
      </c>
      <c r="H28" s="23">
        <f t="shared" si="8"/>
        <v>235.63218390804593</v>
      </c>
      <c r="I28" s="23">
        <f t="shared" si="9"/>
        <v>1609.1954022988505</v>
      </c>
      <c r="J28" s="32">
        <f t="shared" si="6"/>
        <v>77.011494252873561</v>
      </c>
      <c r="K28" s="41">
        <v>5.4780864241703371E-2</v>
      </c>
      <c r="L28" s="23">
        <f t="shared" si="2"/>
        <v>9.4923657594313079E-2</v>
      </c>
      <c r="M28" s="23">
        <f t="shared" si="3"/>
        <v>74.843653103208382</v>
      </c>
      <c r="N28" s="23">
        <f t="shared" si="4"/>
        <v>511.12738704630118</v>
      </c>
      <c r="O28" s="32">
        <f t="shared" si="7"/>
        <v>24.461096380072988</v>
      </c>
    </row>
  </sheetData>
  <sheetProtection algorithmName="SHA-512" hashValue="VHAlqpiuDQimB8Ri4FCbzv5KGK/yzI/f6SfwGZ2nc35NL+uSQSpbFoq/MM73IpK4MqvJbnLPxYPSVLZMTrmR3A==" saltValue="OKwlXydkTpofNRLFXVVmGA==" spinCount="100000" sheet="1" formatCells="0" formatColumns="0" formatRows="0"/>
  <mergeCells count="1">
    <mergeCell ref="D1:E1"/>
  </mergeCells>
  <conditionalFormatting sqref="I2">
    <cfRule type="cellIs" dxfId="213" priority="17" operator="lessThan">
      <formula>10</formula>
    </cfRule>
  </conditionalFormatting>
  <conditionalFormatting sqref="H2">
    <cfRule type="cellIs" dxfId="212" priority="16" operator="lessThan">
      <formula>100</formula>
    </cfRule>
  </conditionalFormatting>
  <conditionalFormatting sqref="I3:I10">
    <cfRule type="cellIs" dxfId="211" priority="15" operator="lessThan">
      <formula>10</formula>
    </cfRule>
  </conditionalFormatting>
  <conditionalFormatting sqref="H3:H10">
    <cfRule type="cellIs" dxfId="210" priority="14" operator="lessThan">
      <formula>100</formula>
    </cfRule>
  </conditionalFormatting>
  <conditionalFormatting sqref="G2">
    <cfRule type="cellIs" dxfId="209" priority="13" operator="lessThan">
      <formula>10</formula>
    </cfRule>
  </conditionalFormatting>
  <conditionalFormatting sqref="G3:G10">
    <cfRule type="cellIs" dxfId="208" priority="12" operator="lessThan">
      <formula>10</formula>
    </cfRule>
  </conditionalFormatting>
  <conditionalFormatting sqref="J2">
    <cfRule type="cellIs" dxfId="207" priority="11" operator="lessThan">
      <formula>10</formula>
    </cfRule>
  </conditionalFormatting>
  <conditionalFormatting sqref="I11:I28">
    <cfRule type="cellIs" dxfId="206" priority="9" operator="lessThan">
      <formula>10</formula>
    </cfRule>
  </conditionalFormatting>
  <conditionalFormatting sqref="H11:H28">
    <cfRule type="cellIs" dxfId="205" priority="8" operator="lessThan">
      <formula>100</formula>
    </cfRule>
  </conditionalFormatting>
  <conditionalFormatting sqref="G11:G28">
    <cfRule type="cellIs" dxfId="204" priority="7" operator="lessThan">
      <formula>10</formula>
    </cfRule>
  </conditionalFormatting>
  <conditionalFormatting sqref="N2:N28">
    <cfRule type="cellIs" dxfId="203" priority="5" operator="lessThan">
      <formula>10</formula>
    </cfRule>
  </conditionalFormatting>
  <conditionalFormatting sqref="M2:M28">
    <cfRule type="cellIs" dxfId="202" priority="4" operator="lessThan">
      <formula>100</formula>
    </cfRule>
  </conditionalFormatting>
  <conditionalFormatting sqref="L2:L28">
    <cfRule type="cellIs" dxfId="201" priority="3" operator="lessThan">
      <formula>10</formula>
    </cfRule>
  </conditionalFormatting>
  <conditionalFormatting sqref="O2:O28">
    <cfRule type="cellIs" dxfId="200" priority="2" operator="lessThan">
      <formula>10</formula>
    </cfRule>
  </conditionalFormatting>
  <conditionalFormatting sqref="J3:J28">
    <cfRule type="cellIs" dxfId="199" priority="1" operator="lessThan">
      <formula>10</formula>
    </cfRule>
  </conditionalFormatting>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8"/>
  <sheetViews>
    <sheetView workbookViewId="0">
      <pane xSplit="2" ySplit="1" topLeftCell="C2" activePane="bottomRight" state="frozen"/>
      <selection pane="topRight" activeCell="C1" sqref="C1"/>
      <selection pane="bottomLeft" activeCell="A2" sqref="A2"/>
      <selection pane="bottomRight" activeCell="O1" sqref="O1"/>
    </sheetView>
  </sheetViews>
  <sheetFormatPr defaultRowHeight="14.5" x14ac:dyDescent="0.35"/>
  <cols>
    <col min="1" max="1" width="20.1796875" bestFit="1" customWidth="1"/>
    <col min="2" max="2" width="14.7265625" bestFit="1" customWidth="1"/>
    <col min="3" max="3" width="15" bestFit="1" customWidth="1"/>
    <col min="4" max="4" width="4.54296875" bestFit="1" customWidth="1"/>
    <col min="5" max="5" width="16" bestFit="1" customWidth="1"/>
    <col min="6" max="6" width="11.453125" customWidth="1"/>
    <col min="7" max="7" width="19.81640625" customWidth="1"/>
    <col min="8" max="8" width="20" customWidth="1"/>
    <col min="9" max="9" width="18.54296875" customWidth="1"/>
    <col min="10" max="10" width="18.7265625" customWidth="1"/>
    <col min="11" max="11" width="10.453125" customWidth="1"/>
    <col min="12" max="12" width="21.1796875" customWidth="1"/>
    <col min="13" max="13" width="19.81640625" customWidth="1"/>
    <col min="14" max="14" width="17.7265625" customWidth="1"/>
    <col min="15" max="15" width="18.54296875" customWidth="1"/>
  </cols>
  <sheetData>
    <row r="1" spans="1:15" ht="65" x14ac:dyDescent="0.35">
      <c r="A1" s="37" t="s">
        <v>29</v>
      </c>
      <c r="B1" s="35" t="s">
        <v>0</v>
      </c>
      <c r="C1" s="35"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1" t="s">
        <v>14</v>
      </c>
      <c r="B2" s="1" t="s">
        <v>3</v>
      </c>
      <c r="C2" s="1" t="s">
        <v>4</v>
      </c>
      <c r="D2" s="1" t="s">
        <v>5</v>
      </c>
      <c r="E2" s="1" t="s">
        <v>6</v>
      </c>
      <c r="F2" s="41">
        <v>0.52090664272890497</v>
      </c>
      <c r="G2" s="23">
        <f>0.0052/F2</f>
        <v>9.9825949094418283E-3</v>
      </c>
      <c r="H2" s="23">
        <f t="shared" ref="H2:H28" si="0">4.1/F2</f>
        <v>7.8708921401368253</v>
      </c>
      <c r="I2" s="23">
        <f t="shared" ref="I2:I28" si="1">28/F2</f>
        <v>53.752434127763692</v>
      </c>
      <c r="J2" s="32">
        <f>1.34/F2</f>
        <v>2.5724379189715481</v>
      </c>
      <c r="K2" s="41">
        <v>0.47363642253046684</v>
      </c>
      <c r="L2" s="23">
        <f t="shared" ref="L2:L28" si="2">0.0052/K2</f>
        <v>1.0978885391073378E-2</v>
      </c>
      <c r="M2" s="23">
        <f t="shared" ref="M2:M28" si="3">4.1/K2</f>
        <v>8.6564288660386239</v>
      </c>
      <c r="N2" s="23">
        <f t="shared" ref="N2:N28" si="4">28/K2</f>
        <v>59.117075182702806</v>
      </c>
      <c r="O2" s="32">
        <f>1.34/K2</f>
        <v>2.8291743123150628</v>
      </c>
    </row>
    <row r="3" spans="1:15" x14ac:dyDescent="0.35">
      <c r="A3" s="1" t="s">
        <v>14</v>
      </c>
      <c r="B3" s="1" t="s">
        <v>3</v>
      </c>
      <c r="C3" s="1" t="s">
        <v>4</v>
      </c>
      <c r="D3" s="1" t="s">
        <v>5</v>
      </c>
      <c r="E3" s="1" t="s">
        <v>7</v>
      </c>
      <c r="F3" s="41">
        <v>0.48745111731843582</v>
      </c>
      <c r="G3" s="23">
        <f t="shared" ref="G3:G28" si="5">0.0052/F3</f>
        <v>1.0667736343710153E-2</v>
      </c>
      <c r="H3" s="23">
        <f t="shared" si="0"/>
        <v>8.4110998094637743</v>
      </c>
      <c r="I3" s="23">
        <f t="shared" si="1"/>
        <v>57.441657235362371</v>
      </c>
      <c r="J3" s="32">
        <f t="shared" ref="J3:J28" si="6">1.34/F3</f>
        <v>2.7489935962637708</v>
      </c>
      <c r="K3" s="41">
        <v>0.44321685389859128</v>
      </c>
      <c r="L3" s="23">
        <f t="shared" si="2"/>
        <v>1.1732405828569345E-2</v>
      </c>
      <c r="M3" s="23">
        <f t="shared" si="3"/>
        <v>9.2505507494489052</v>
      </c>
      <c r="N3" s="23">
        <f t="shared" si="4"/>
        <v>63.174492923065699</v>
      </c>
      <c r="O3" s="32">
        <f t="shared" ref="O3:O28" si="7">1.34/K3</f>
        <v>3.023350732746716</v>
      </c>
    </row>
    <row r="4" spans="1:15" x14ac:dyDescent="0.35">
      <c r="A4" s="1" t="s">
        <v>14</v>
      </c>
      <c r="B4" s="1" t="s">
        <v>3</v>
      </c>
      <c r="C4" s="1" t="s">
        <v>4</v>
      </c>
      <c r="D4" s="1" t="s">
        <v>5</v>
      </c>
      <c r="E4" s="1" t="s">
        <v>8</v>
      </c>
      <c r="F4" s="42">
        <v>0.53302816901408456</v>
      </c>
      <c r="G4" s="23">
        <f t="shared" si="5"/>
        <v>9.755581979125379E-3</v>
      </c>
      <c r="H4" s="23">
        <f t="shared" si="0"/>
        <v>7.691901175848856</v>
      </c>
      <c r="I4" s="23">
        <f t="shared" si="1"/>
        <v>52.53005681067512</v>
      </c>
      <c r="J4" s="32">
        <f t="shared" si="6"/>
        <v>2.5139384330823091</v>
      </c>
      <c r="K4" s="41">
        <v>0.48465796818641138</v>
      </c>
      <c r="L4" s="23">
        <f t="shared" si="2"/>
        <v>1.0729215944717433E-2</v>
      </c>
      <c r="M4" s="23">
        <f t="shared" si="3"/>
        <v>8.4595741102579769</v>
      </c>
      <c r="N4" s="23">
        <f t="shared" si="4"/>
        <v>57.772701240786184</v>
      </c>
      <c r="O4" s="32">
        <f t="shared" si="7"/>
        <v>2.7648364165233392</v>
      </c>
    </row>
    <row r="5" spans="1:15" x14ac:dyDescent="0.35">
      <c r="A5" s="1" t="s">
        <v>14</v>
      </c>
      <c r="B5" s="1" t="s">
        <v>3</v>
      </c>
      <c r="C5" s="1" t="s">
        <v>9</v>
      </c>
      <c r="D5" s="1" t="s">
        <v>5</v>
      </c>
      <c r="E5" s="1" t="s">
        <v>6</v>
      </c>
      <c r="F5" s="43">
        <v>4.9486131059245961</v>
      </c>
      <c r="G5" s="23">
        <f t="shared" si="5"/>
        <v>1.0507994641517715E-3</v>
      </c>
      <c r="H5" s="23">
        <f t="shared" si="0"/>
        <v>0.82851496211966602</v>
      </c>
      <c r="I5" s="23">
        <f t="shared" si="1"/>
        <v>5.658150960817232</v>
      </c>
      <c r="J5" s="32">
        <f t="shared" si="6"/>
        <v>0.27078293883911042</v>
      </c>
      <c r="K5" s="41">
        <v>4.499546014039435</v>
      </c>
      <c r="L5" s="23">
        <f t="shared" si="2"/>
        <v>1.1556721464287766E-3</v>
      </c>
      <c r="M5" s="23">
        <f t="shared" si="3"/>
        <v>0.91120303853038143</v>
      </c>
      <c r="N5" s="23">
        <f t="shared" si="4"/>
        <v>6.2228500192318741</v>
      </c>
      <c r="O5" s="32">
        <f t="shared" si="7"/>
        <v>0.29780782234895398</v>
      </c>
    </row>
    <row r="6" spans="1:15" x14ac:dyDescent="0.35">
      <c r="A6" s="1" t="s">
        <v>14</v>
      </c>
      <c r="B6" s="1" t="s">
        <v>3</v>
      </c>
      <c r="C6" s="1" t="s">
        <v>9</v>
      </c>
      <c r="D6" s="1" t="s">
        <v>5</v>
      </c>
      <c r="E6" s="1" t="s">
        <v>7</v>
      </c>
      <c r="F6" s="43">
        <v>4.6307856145251405</v>
      </c>
      <c r="G6" s="23">
        <f t="shared" si="5"/>
        <v>1.1229196151273846E-3</v>
      </c>
      <c r="H6" s="23">
        <f t="shared" si="0"/>
        <v>0.8853789273119762</v>
      </c>
      <c r="I6" s="23">
        <f t="shared" si="1"/>
        <v>6.0464902353013015</v>
      </c>
      <c r="J6" s="32">
        <f t="shared" si="6"/>
        <v>0.28936774697513373</v>
      </c>
      <c r="K6" s="41">
        <v>4.2105601120366165</v>
      </c>
      <c r="L6" s="23">
        <f t="shared" si="2"/>
        <v>1.2349900872178259E-3</v>
      </c>
      <c r="M6" s="23">
        <f t="shared" si="3"/>
        <v>0.97374218415251657</v>
      </c>
      <c r="N6" s="23">
        <f t="shared" si="4"/>
        <v>6.6499466234806013</v>
      </c>
      <c r="O6" s="32">
        <f t="shared" si="7"/>
        <v>0.31824744555228596</v>
      </c>
    </row>
    <row r="7" spans="1:15" x14ac:dyDescent="0.35">
      <c r="A7" s="1" t="s">
        <v>14</v>
      </c>
      <c r="B7" s="1" t="s">
        <v>3</v>
      </c>
      <c r="C7" s="1" t="s">
        <v>9</v>
      </c>
      <c r="D7" s="1" t="s">
        <v>5</v>
      </c>
      <c r="E7" s="1" t="s">
        <v>8</v>
      </c>
      <c r="F7" s="43">
        <v>5.063767605633803</v>
      </c>
      <c r="G7" s="23">
        <f t="shared" si="5"/>
        <v>1.0269033662237241E-3</v>
      </c>
      <c r="H7" s="23">
        <f t="shared" si="0"/>
        <v>0.80967380798409017</v>
      </c>
      <c r="I7" s="23">
        <f t="shared" si="1"/>
        <v>5.5294796642815918</v>
      </c>
      <c r="J7" s="32">
        <f t="shared" si="6"/>
        <v>0.26462509821919045</v>
      </c>
      <c r="K7" s="41">
        <v>4.6042506977709081</v>
      </c>
      <c r="L7" s="23">
        <f t="shared" si="2"/>
        <v>1.1293911520755193E-3</v>
      </c>
      <c r="M7" s="23">
        <f t="shared" si="3"/>
        <v>0.89048148529031335</v>
      </c>
      <c r="N7" s="23">
        <f t="shared" si="4"/>
        <v>6.0813369727143352</v>
      </c>
      <c r="O7" s="32">
        <f t="shared" si="7"/>
        <v>0.29103541226561463</v>
      </c>
    </row>
    <row r="8" spans="1:15" x14ac:dyDescent="0.35">
      <c r="A8" s="25" t="s">
        <v>11</v>
      </c>
      <c r="B8" s="25" t="s">
        <v>3</v>
      </c>
      <c r="C8" s="25" t="s">
        <v>3</v>
      </c>
      <c r="D8" s="25" t="s">
        <v>5</v>
      </c>
      <c r="E8" s="25" t="s">
        <v>6</v>
      </c>
      <c r="F8" s="19">
        <v>9.3763195691202892</v>
      </c>
      <c r="G8" s="24">
        <f t="shared" si="5"/>
        <v>5.5458860608010154E-4</v>
      </c>
      <c r="H8" s="24">
        <f t="shared" si="0"/>
        <v>0.43727178556315699</v>
      </c>
      <c r="I8" s="24">
        <f t="shared" si="1"/>
        <v>2.9862463404313164</v>
      </c>
      <c r="J8" s="33">
        <f t="shared" si="6"/>
        <v>0.14291321772064158</v>
      </c>
      <c r="K8" s="3">
        <v>8.5254556055484034</v>
      </c>
      <c r="L8" s="24">
        <f t="shared" si="2"/>
        <v>6.0993807728185428E-4</v>
      </c>
      <c r="M8" s="24">
        <f t="shared" si="3"/>
        <v>0.48091271477992353</v>
      </c>
      <c r="N8" s="24">
        <f t="shared" si="4"/>
        <v>3.2842819545946003</v>
      </c>
      <c r="O8" s="33">
        <f t="shared" si="7"/>
        <v>0.15717635068417016</v>
      </c>
    </row>
    <row r="9" spans="1:15" x14ac:dyDescent="0.35">
      <c r="A9" s="25" t="s">
        <v>11</v>
      </c>
      <c r="B9" s="25" t="s">
        <v>3</v>
      </c>
      <c r="C9" s="25" t="s">
        <v>3</v>
      </c>
      <c r="D9" s="25" t="s">
        <v>5</v>
      </c>
      <c r="E9" s="25" t="s">
        <v>7</v>
      </c>
      <c r="F9" s="19">
        <v>8.774120111731845</v>
      </c>
      <c r="G9" s="24">
        <f t="shared" si="5"/>
        <v>5.926520190950085E-4</v>
      </c>
      <c r="H9" s="24">
        <f t="shared" si="0"/>
        <v>0.46728332274798745</v>
      </c>
      <c r="I9" s="24">
        <f t="shared" si="1"/>
        <v>3.1912031797423537</v>
      </c>
      <c r="J9" s="33">
        <f t="shared" si="6"/>
        <v>0.15272186645909835</v>
      </c>
      <c r="K9" s="3">
        <v>7.9779033701746425</v>
      </c>
      <c r="L9" s="24">
        <f t="shared" si="2"/>
        <v>6.5180032380940801E-4</v>
      </c>
      <c r="M9" s="24">
        <f t="shared" si="3"/>
        <v>0.51391948608049476</v>
      </c>
      <c r="N9" s="24">
        <f t="shared" si="4"/>
        <v>3.5096940512814281</v>
      </c>
      <c r="O9" s="33">
        <f t="shared" si="7"/>
        <v>0.16796392959703979</v>
      </c>
    </row>
    <row r="10" spans="1:15" x14ac:dyDescent="0.35">
      <c r="A10" s="25" t="s">
        <v>11</v>
      </c>
      <c r="B10" s="25" t="s">
        <v>3</v>
      </c>
      <c r="C10" s="25" t="s">
        <v>3</v>
      </c>
      <c r="D10" s="25" t="s">
        <v>5</v>
      </c>
      <c r="E10" s="25" t="s">
        <v>8</v>
      </c>
      <c r="F10" s="19">
        <v>9.5945070422535217</v>
      </c>
      <c r="G10" s="24">
        <f t="shared" si="5"/>
        <v>5.419767766180766E-4</v>
      </c>
      <c r="H10" s="24">
        <f t="shared" si="0"/>
        <v>0.42732784310271421</v>
      </c>
      <c r="I10" s="24">
        <f t="shared" si="1"/>
        <v>2.918336489481951</v>
      </c>
      <c r="J10" s="33">
        <f t="shared" si="6"/>
        <v>0.13966324628235052</v>
      </c>
      <c r="K10" s="3">
        <v>8.7238434273554049</v>
      </c>
      <c r="L10" s="24">
        <f t="shared" si="2"/>
        <v>5.9606755248430184E-4</v>
      </c>
      <c r="M10" s="24">
        <f t="shared" si="3"/>
        <v>0.46997633945877648</v>
      </c>
      <c r="N10" s="24">
        <f t="shared" si="4"/>
        <v>3.2095945133770103</v>
      </c>
      <c r="O10" s="33">
        <f t="shared" si="7"/>
        <v>0.15360202314018551</v>
      </c>
    </row>
    <row r="11" spans="1:15" x14ac:dyDescent="0.35">
      <c r="A11" s="29" t="s">
        <v>14</v>
      </c>
      <c r="B11" s="29" t="s">
        <v>9</v>
      </c>
      <c r="C11" s="29" t="s">
        <v>4</v>
      </c>
      <c r="D11" s="29" t="s">
        <v>5</v>
      </c>
      <c r="E11" s="29" t="s">
        <v>6</v>
      </c>
      <c r="F11" s="43">
        <v>3.6897553859964106E-2</v>
      </c>
      <c r="G11" s="23">
        <f t="shared" si="5"/>
        <v>0.14093075166270813</v>
      </c>
      <c r="H11" s="23">
        <f t="shared" si="0"/>
        <v>111.11847727251988</v>
      </c>
      <c r="I11" s="23">
        <f t="shared" si="1"/>
        <v>758.85789356842849</v>
      </c>
      <c r="J11" s="32">
        <f t="shared" si="6"/>
        <v>36.316770620774797</v>
      </c>
      <c r="K11" s="41">
        <v>0.10454297770347394</v>
      </c>
      <c r="L11" s="23">
        <f t="shared" si="2"/>
        <v>4.9740308858901051E-2</v>
      </c>
      <c r="M11" s="23">
        <f t="shared" si="3"/>
        <v>39.218320446441211</v>
      </c>
      <c r="N11" s="23">
        <f t="shared" si="4"/>
        <v>267.83243231715949</v>
      </c>
      <c r="O11" s="32">
        <f t="shared" si="7"/>
        <v>12.817694975178348</v>
      </c>
    </row>
    <row r="12" spans="1:15" x14ac:dyDescent="0.35">
      <c r="A12" s="29" t="s">
        <v>14</v>
      </c>
      <c r="B12" s="29" t="s">
        <v>9</v>
      </c>
      <c r="C12" s="29" t="s">
        <v>4</v>
      </c>
      <c r="D12" s="29" t="s">
        <v>5</v>
      </c>
      <c r="E12" s="29" t="s">
        <v>7</v>
      </c>
      <c r="F12" s="43">
        <v>3.4527787476722541E-2</v>
      </c>
      <c r="G12" s="23">
        <f t="shared" si="5"/>
        <v>0.1506033366170845</v>
      </c>
      <c r="H12" s="23">
        <f t="shared" si="0"/>
        <v>118.7449384865474</v>
      </c>
      <c r="I12" s="23">
        <f t="shared" si="1"/>
        <v>810.94104332276277</v>
      </c>
      <c r="J12" s="32">
        <f t="shared" si="6"/>
        <v>38.809321359017936</v>
      </c>
      <c r="K12" s="41">
        <v>9.7828645498528502E-2</v>
      </c>
      <c r="L12" s="23">
        <f t="shared" si="2"/>
        <v>5.315416536231421E-2</v>
      </c>
      <c r="M12" s="23">
        <f t="shared" si="3"/>
        <v>41.910014997209281</v>
      </c>
      <c r="N12" s="23">
        <f t="shared" si="4"/>
        <v>286.21473656630729</v>
      </c>
      <c r="O12" s="32">
        <f t="shared" si="7"/>
        <v>13.697419535673278</v>
      </c>
    </row>
    <row r="13" spans="1:15" x14ac:dyDescent="0.35">
      <c r="A13" s="29" t="s">
        <v>14</v>
      </c>
      <c r="B13" s="29" t="s">
        <v>9</v>
      </c>
      <c r="C13" s="29" t="s">
        <v>4</v>
      </c>
      <c r="D13" s="29" t="s">
        <v>5</v>
      </c>
      <c r="E13" s="29" t="s">
        <v>8</v>
      </c>
      <c r="F13" s="43">
        <v>3.7756161971830994E-2</v>
      </c>
      <c r="G13" s="23">
        <f t="shared" si="5"/>
        <v>0.1377258632347112</v>
      </c>
      <c r="H13" s="23">
        <f t="shared" si="0"/>
        <v>108.59154601198384</v>
      </c>
      <c r="I13" s="23">
        <f t="shared" si="1"/>
        <v>741.6008020330604</v>
      </c>
      <c r="J13" s="32">
        <f t="shared" si="6"/>
        <v>35.490895525867892</v>
      </c>
      <c r="K13" s="41">
        <v>0.10697569855634102</v>
      </c>
      <c r="L13" s="23">
        <f t="shared" si="2"/>
        <v>4.8609170775933838E-2</v>
      </c>
      <c r="M13" s="23">
        <f t="shared" si="3"/>
        <v>38.326461573332445</v>
      </c>
      <c r="N13" s="23">
        <f t="shared" si="4"/>
        <v>261.74168879348991</v>
      </c>
      <c r="O13" s="32">
        <f t="shared" si="7"/>
        <v>12.526209392259876</v>
      </c>
    </row>
    <row r="14" spans="1:15" x14ac:dyDescent="0.35">
      <c r="A14" s="25" t="s">
        <v>12</v>
      </c>
      <c r="B14" s="25" t="s">
        <v>9</v>
      </c>
      <c r="C14" s="25" t="s">
        <v>9</v>
      </c>
      <c r="D14" s="25" t="s">
        <v>5</v>
      </c>
      <c r="E14" s="25" t="s">
        <v>6</v>
      </c>
      <c r="F14" s="18">
        <v>0.35052676166965901</v>
      </c>
      <c r="G14" s="24">
        <f t="shared" si="5"/>
        <v>1.4834815964495594E-2</v>
      </c>
      <c r="H14" s="24">
        <f t="shared" si="0"/>
        <v>11.696681818159988</v>
      </c>
      <c r="I14" s="24">
        <f t="shared" si="1"/>
        <v>79.879778270360887</v>
      </c>
      <c r="J14" s="33">
        <f t="shared" si="6"/>
        <v>3.8228179600815575</v>
      </c>
      <c r="K14" s="3">
        <v>0.99315828818300222</v>
      </c>
      <c r="L14" s="24">
        <f t="shared" si="2"/>
        <v>5.23582198514748E-3</v>
      </c>
      <c r="M14" s="24">
        <f t="shared" si="3"/>
        <v>4.1282442575201284</v>
      </c>
      <c r="N14" s="24">
        <f t="shared" si="4"/>
        <v>28.192887612332587</v>
      </c>
      <c r="O14" s="33">
        <f t="shared" si="7"/>
        <v>1.3492310500187739</v>
      </c>
    </row>
    <row r="15" spans="1:15" x14ac:dyDescent="0.35">
      <c r="A15" s="25" t="s">
        <v>12</v>
      </c>
      <c r="B15" s="25" t="s">
        <v>9</v>
      </c>
      <c r="C15" s="25" t="s">
        <v>9</v>
      </c>
      <c r="D15" s="25" t="s">
        <v>5</v>
      </c>
      <c r="E15" s="25" t="s">
        <v>7</v>
      </c>
      <c r="F15" s="18">
        <v>0.32801398102886414</v>
      </c>
      <c r="G15" s="24">
        <f t="shared" si="5"/>
        <v>1.5852982801798369E-2</v>
      </c>
      <c r="H15" s="24">
        <f t="shared" si="0"/>
        <v>12.499467209110252</v>
      </c>
      <c r="I15" s="24">
        <f t="shared" si="1"/>
        <v>85.362215086606611</v>
      </c>
      <c r="J15" s="33">
        <f t="shared" si="6"/>
        <v>4.0851917220018876</v>
      </c>
      <c r="K15" s="3">
        <v>0.92937213223602066</v>
      </c>
      <c r="L15" s="24">
        <f t="shared" si="2"/>
        <v>5.5951753012962336E-3</v>
      </c>
      <c r="M15" s="24">
        <f t="shared" si="3"/>
        <v>4.4115805260220302</v>
      </c>
      <c r="N15" s="24">
        <f t="shared" si="4"/>
        <v>30.12786700697972</v>
      </c>
      <c r="O15" s="33">
        <f t="shared" si="7"/>
        <v>1.4418336353340295</v>
      </c>
    </row>
    <row r="16" spans="1:15" x14ac:dyDescent="0.35">
      <c r="A16" s="25" t="s">
        <v>12</v>
      </c>
      <c r="B16" s="25" t="s">
        <v>9</v>
      </c>
      <c r="C16" s="25" t="s">
        <v>9</v>
      </c>
      <c r="D16" s="25" t="s">
        <v>5</v>
      </c>
      <c r="E16" s="25" t="s">
        <v>8</v>
      </c>
      <c r="F16" s="18">
        <v>0.35868353873239445</v>
      </c>
      <c r="G16" s="24">
        <f t="shared" si="5"/>
        <v>1.4497459287864337E-2</v>
      </c>
      <c r="H16" s="24">
        <f t="shared" si="0"/>
        <v>11.430689053893035</v>
      </c>
      <c r="I16" s="24">
        <f t="shared" si="1"/>
        <v>78.06324231926952</v>
      </c>
      <c r="J16" s="33">
        <f t="shared" si="6"/>
        <v>3.7358837395650411</v>
      </c>
      <c r="K16" s="3">
        <v>1.0162691362852396</v>
      </c>
      <c r="L16" s="24">
        <f t="shared" si="2"/>
        <v>5.1167548185193515E-3</v>
      </c>
      <c r="M16" s="24">
        <f t="shared" si="3"/>
        <v>4.0343643761402577</v>
      </c>
      <c r="N16" s="24">
        <f t="shared" si="4"/>
        <v>27.551756715104204</v>
      </c>
      <c r="O16" s="33">
        <f t="shared" si="7"/>
        <v>1.318548357079987</v>
      </c>
    </row>
    <row r="17" spans="1:15" x14ac:dyDescent="0.35">
      <c r="A17" s="29" t="s">
        <v>14</v>
      </c>
      <c r="B17" s="29" t="s">
        <v>9</v>
      </c>
      <c r="C17" s="29" t="s">
        <v>3</v>
      </c>
      <c r="D17" s="29" t="s">
        <v>5</v>
      </c>
      <c r="E17" s="29" t="s">
        <v>6</v>
      </c>
      <c r="F17" s="43">
        <v>0.66415596947935396</v>
      </c>
      <c r="G17" s="23">
        <f t="shared" si="5"/>
        <v>7.8294862034837855E-3</v>
      </c>
      <c r="H17" s="23">
        <f t="shared" si="0"/>
        <v>6.1732487373622149</v>
      </c>
      <c r="I17" s="23">
        <f t="shared" si="1"/>
        <v>42.158771864912694</v>
      </c>
      <c r="J17" s="32">
        <f t="shared" si="6"/>
        <v>2.0175983678208218</v>
      </c>
      <c r="K17" s="41">
        <v>1.8817735986625308</v>
      </c>
      <c r="L17" s="23">
        <f t="shared" si="2"/>
        <v>2.7633504921611698E-3</v>
      </c>
      <c r="M17" s="23">
        <f t="shared" si="3"/>
        <v>2.1787955803578454</v>
      </c>
      <c r="N17" s="23">
        <f t="shared" si="4"/>
        <v>14.87957957317553</v>
      </c>
      <c r="O17" s="32">
        <f t="shared" si="7"/>
        <v>0.7120941652876861</v>
      </c>
    </row>
    <row r="18" spans="1:15" x14ac:dyDescent="0.35">
      <c r="A18" s="29" t="s">
        <v>14</v>
      </c>
      <c r="B18" s="29" t="s">
        <v>9</v>
      </c>
      <c r="C18" s="29" t="s">
        <v>3</v>
      </c>
      <c r="D18" s="29" t="s">
        <v>5</v>
      </c>
      <c r="E18" s="29" t="s">
        <v>7</v>
      </c>
      <c r="F18" s="43">
        <v>0.6215001745810057</v>
      </c>
      <c r="G18" s="23">
        <f t="shared" si="5"/>
        <v>8.3668520342824737E-3</v>
      </c>
      <c r="H18" s="23">
        <f t="shared" si="0"/>
        <v>6.596941027030411</v>
      </c>
      <c r="I18" s="23">
        <f t="shared" si="1"/>
        <v>45.052280184597933</v>
      </c>
      <c r="J18" s="32">
        <f t="shared" si="6"/>
        <v>2.1560734088343296</v>
      </c>
      <c r="K18" s="41">
        <v>1.7609156189735131</v>
      </c>
      <c r="L18" s="23">
        <f t="shared" si="2"/>
        <v>2.9530091867952337E-3</v>
      </c>
      <c r="M18" s="23">
        <f t="shared" si="3"/>
        <v>2.3283341665116266</v>
      </c>
      <c r="N18" s="23">
        <f t="shared" si="4"/>
        <v>15.900818698128182</v>
      </c>
      <c r="O18" s="32">
        <f t="shared" si="7"/>
        <v>0.76096775198184874</v>
      </c>
    </row>
    <row r="19" spans="1:15" x14ac:dyDescent="0.35">
      <c r="A19" s="29" t="s">
        <v>14</v>
      </c>
      <c r="B19" s="29" t="s">
        <v>9</v>
      </c>
      <c r="C19" s="29" t="s">
        <v>3</v>
      </c>
      <c r="D19" s="29" t="s">
        <v>5</v>
      </c>
      <c r="E19" s="29" t="s">
        <v>8</v>
      </c>
      <c r="F19" s="43">
        <v>0.67961091549295793</v>
      </c>
      <c r="G19" s="23">
        <f t="shared" si="5"/>
        <v>7.6514368463728444E-3</v>
      </c>
      <c r="H19" s="23">
        <f t="shared" si="0"/>
        <v>6.0328636673324345</v>
      </c>
      <c r="I19" s="23">
        <f t="shared" si="1"/>
        <v>41.200044557392239</v>
      </c>
      <c r="J19" s="32">
        <f t="shared" si="6"/>
        <v>1.9717164181037716</v>
      </c>
      <c r="K19" s="41">
        <v>1.9255625740141384</v>
      </c>
      <c r="L19" s="23">
        <f t="shared" si="2"/>
        <v>2.7005094875518798E-3</v>
      </c>
      <c r="M19" s="23">
        <f t="shared" si="3"/>
        <v>2.1292478651851359</v>
      </c>
      <c r="N19" s="23">
        <f t="shared" si="4"/>
        <v>14.541204932971661</v>
      </c>
      <c r="O19" s="32">
        <f t="shared" si="7"/>
        <v>0.69590052179221529</v>
      </c>
    </row>
    <row r="20" spans="1:15" x14ac:dyDescent="0.35">
      <c r="A20" s="25" t="s">
        <v>13</v>
      </c>
      <c r="B20" s="25" t="s">
        <v>4</v>
      </c>
      <c r="C20" s="25" t="s">
        <v>4</v>
      </c>
      <c r="D20" s="25" t="s">
        <v>5</v>
      </c>
      <c r="E20" s="25" t="s">
        <v>6</v>
      </c>
      <c r="F20" s="18">
        <v>4.3408886894075417E-3</v>
      </c>
      <c r="G20" s="24">
        <f t="shared" si="5"/>
        <v>1.1979113891330193</v>
      </c>
      <c r="H20" s="24">
        <f t="shared" si="0"/>
        <v>944.50705681641898</v>
      </c>
      <c r="I20" s="24">
        <f t="shared" si="1"/>
        <v>6450.2920953316425</v>
      </c>
      <c r="J20" s="33">
        <f t="shared" si="6"/>
        <v>308.69255027658579</v>
      </c>
      <c r="K20" s="3">
        <v>1.3666530688665529E-2</v>
      </c>
      <c r="L20" s="24">
        <f t="shared" si="2"/>
        <v>0.38049159062092258</v>
      </c>
      <c r="M20" s="24">
        <f t="shared" si="3"/>
        <v>300.0029849126505</v>
      </c>
      <c r="N20" s="24">
        <f t="shared" si="4"/>
        <v>2048.8008725741988</v>
      </c>
      <c r="O20" s="33">
        <f t="shared" si="7"/>
        <v>98.04975604462237</v>
      </c>
    </row>
    <row r="21" spans="1:15" x14ac:dyDescent="0.35">
      <c r="A21" s="25" t="s">
        <v>13</v>
      </c>
      <c r="B21" s="25" t="s">
        <v>4</v>
      </c>
      <c r="C21" s="25" t="s">
        <v>4</v>
      </c>
      <c r="D21" s="25" t="s">
        <v>5</v>
      </c>
      <c r="E21" s="25" t="s">
        <v>7</v>
      </c>
      <c r="F21" s="18">
        <v>4.0620926443202992E-3</v>
      </c>
      <c r="G21" s="24">
        <f t="shared" si="5"/>
        <v>1.2801283612452183</v>
      </c>
      <c r="H21" s="24">
        <f t="shared" si="0"/>
        <v>1009.3319771356528</v>
      </c>
      <c r="I21" s="24">
        <f t="shared" si="1"/>
        <v>6892.9988682434832</v>
      </c>
      <c r="J21" s="33">
        <f t="shared" si="6"/>
        <v>329.87923155165242</v>
      </c>
      <c r="K21" s="3">
        <v>1.2788789981938628E-2</v>
      </c>
      <c r="L21" s="24">
        <f t="shared" si="2"/>
        <v>0.40660609857100349</v>
      </c>
      <c r="M21" s="24">
        <f t="shared" si="3"/>
        <v>320.59327002713735</v>
      </c>
      <c r="N21" s="24">
        <f t="shared" si="4"/>
        <v>2189.4174538438651</v>
      </c>
      <c r="O21" s="33">
        <f t="shared" si="7"/>
        <v>104.77926386252784</v>
      </c>
    </row>
    <row r="22" spans="1:15" x14ac:dyDescent="0.35">
      <c r="A22" s="25" t="s">
        <v>13</v>
      </c>
      <c r="B22" s="25" t="s">
        <v>4</v>
      </c>
      <c r="C22" s="25" t="s">
        <v>4</v>
      </c>
      <c r="D22" s="25" t="s">
        <v>5</v>
      </c>
      <c r="E22" s="25" t="s">
        <v>8</v>
      </c>
      <c r="F22" s="18">
        <v>4.4419014084507037E-3</v>
      </c>
      <c r="G22" s="24">
        <f t="shared" si="5"/>
        <v>1.1706698374950457</v>
      </c>
      <c r="H22" s="24">
        <f t="shared" si="0"/>
        <v>923.02814110186296</v>
      </c>
      <c r="I22" s="24">
        <f t="shared" si="1"/>
        <v>6303.6068172810155</v>
      </c>
      <c r="J22" s="33">
        <f t="shared" si="6"/>
        <v>301.67261196987721</v>
      </c>
      <c r="K22" s="3">
        <v>1.3984551610998219E-2</v>
      </c>
      <c r="L22" s="24">
        <f t="shared" si="2"/>
        <v>0.37183887940392985</v>
      </c>
      <c r="M22" s="24">
        <f t="shared" si="3"/>
        <v>293.18065491463699</v>
      </c>
      <c r="N22" s="24">
        <f t="shared" si="4"/>
        <v>2002.2093506365454</v>
      </c>
      <c r="O22" s="33">
        <f t="shared" si="7"/>
        <v>95.820018923320404</v>
      </c>
    </row>
    <row r="23" spans="1:15" x14ac:dyDescent="0.35">
      <c r="A23" s="1" t="s">
        <v>14</v>
      </c>
      <c r="B23" s="1" t="s">
        <v>4</v>
      </c>
      <c r="C23" s="1" t="s">
        <v>9</v>
      </c>
      <c r="D23" s="1" t="s">
        <v>5</v>
      </c>
      <c r="E23" s="1" t="s">
        <v>6</v>
      </c>
      <c r="F23" s="43">
        <v>4.1238442549371639E-2</v>
      </c>
      <c r="G23" s="23">
        <f t="shared" si="5"/>
        <v>0.12609593569821259</v>
      </c>
      <c r="H23" s="23">
        <f t="shared" si="0"/>
        <v>99.421795454359909</v>
      </c>
      <c r="I23" s="23">
        <f t="shared" si="1"/>
        <v>678.97811529806779</v>
      </c>
      <c r="J23" s="32">
        <f t="shared" si="6"/>
        <v>32.493952660693246</v>
      </c>
      <c r="K23" s="41">
        <v>0.1298320415423225</v>
      </c>
      <c r="L23" s="23">
        <f t="shared" si="2"/>
        <v>4.0051746381149757E-2</v>
      </c>
      <c r="M23" s="23">
        <f t="shared" si="3"/>
        <v>31.579261569752688</v>
      </c>
      <c r="N23" s="23">
        <f t="shared" si="4"/>
        <v>215.66324974465252</v>
      </c>
      <c r="O23" s="32">
        <f t="shared" si="7"/>
        <v>10.321026952065514</v>
      </c>
    </row>
    <row r="24" spans="1:15" x14ac:dyDescent="0.35">
      <c r="A24" s="1" t="s">
        <v>14</v>
      </c>
      <c r="B24" s="1" t="s">
        <v>4</v>
      </c>
      <c r="C24" s="1" t="s">
        <v>9</v>
      </c>
      <c r="D24" s="1" t="s">
        <v>5</v>
      </c>
      <c r="E24" s="1" t="s">
        <v>7</v>
      </c>
      <c r="F24" s="43">
        <v>3.8589880121042835E-2</v>
      </c>
      <c r="G24" s="23">
        <f t="shared" si="5"/>
        <v>0.13475035381528616</v>
      </c>
      <c r="H24" s="23">
        <f t="shared" si="0"/>
        <v>106.24547127743716</v>
      </c>
      <c r="I24" s="23">
        <f t="shared" si="1"/>
        <v>725.57882823615626</v>
      </c>
      <c r="J24" s="32">
        <f t="shared" si="6"/>
        <v>34.724129637016048</v>
      </c>
      <c r="K24" s="41">
        <v>0.12149350482841695</v>
      </c>
      <c r="L24" s="23">
        <f t="shared" si="2"/>
        <v>4.2800641954842476E-2</v>
      </c>
      <c r="M24" s="23">
        <f t="shared" si="3"/>
        <v>33.746660002856572</v>
      </c>
      <c r="N24" s="23">
        <f t="shared" si="4"/>
        <v>230.46499514145953</v>
      </c>
      <c r="O24" s="32">
        <f t="shared" si="7"/>
        <v>11.029396196055563</v>
      </c>
    </row>
    <row r="25" spans="1:15" x14ac:dyDescent="0.35">
      <c r="A25" s="1" t="s">
        <v>14</v>
      </c>
      <c r="B25" s="1" t="s">
        <v>4</v>
      </c>
      <c r="C25" s="1" t="s">
        <v>9</v>
      </c>
      <c r="D25" s="1" t="s">
        <v>5</v>
      </c>
      <c r="E25" s="1" t="s">
        <v>8</v>
      </c>
      <c r="F25" s="43">
        <v>4.2198063380281682E-2</v>
      </c>
      <c r="G25" s="23">
        <f t="shared" si="5"/>
        <v>0.12322840394684692</v>
      </c>
      <c r="H25" s="23">
        <f t="shared" si="0"/>
        <v>97.160856958090832</v>
      </c>
      <c r="I25" s="23">
        <f t="shared" si="1"/>
        <v>663.5375597137911</v>
      </c>
      <c r="J25" s="32">
        <f t="shared" si="6"/>
        <v>31.755011786302862</v>
      </c>
      <c r="K25" s="41">
        <v>0.13285324030448306</v>
      </c>
      <c r="L25" s="23">
        <f t="shared" si="2"/>
        <v>3.9140934674097884E-2</v>
      </c>
      <c r="M25" s="23">
        <f t="shared" si="3"/>
        <v>30.861121569961792</v>
      </c>
      <c r="N25" s="23">
        <f t="shared" si="4"/>
        <v>210.75887901437324</v>
      </c>
      <c r="O25" s="32">
        <f t="shared" si="7"/>
        <v>10.086317781402148</v>
      </c>
    </row>
    <row r="26" spans="1:15" x14ac:dyDescent="0.35">
      <c r="A26" s="1" t="s">
        <v>14</v>
      </c>
      <c r="B26" s="1" t="s">
        <v>4</v>
      </c>
      <c r="C26" s="1" t="s">
        <v>3</v>
      </c>
      <c r="D26" s="1" t="s">
        <v>5</v>
      </c>
      <c r="E26" s="1" t="s">
        <v>6</v>
      </c>
      <c r="F26" s="43">
        <v>7.8135996409335759E-2</v>
      </c>
      <c r="G26" s="23">
        <f t="shared" si="5"/>
        <v>6.6550632729612175E-2</v>
      </c>
      <c r="H26" s="23">
        <f t="shared" si="0"/>
        <v>52.472614267578827</v>
      </c>
      <c r="I26" s="23">
        <f t="shared" si="1"/>
        <v>358.34956085175787</v>
      </c>
      <c r="J26" s="32">
        <f t="shared" si="6"/>
        <v>17.149586126476986</v>
      </c>
      <c r="K26" s="41">
        <v>0.24599755239597951</v>
      </c>
      <c r="L26" s="23">
        <f t="shared" si="2"/>
        <v>2.1138421701162369E-2</v>
      </c>
      <c r="M26" s="23">
        <f t="shared" si="3"/>
        <v>16.666832495147251</v>
      </c>
      <c r="N26" s="23">
        <f t="shared" si="4"/>
        <v>113.8222706985666</v>
      </c>
      <c r="O26" s="32">
        <f t="shared" si="7"/>
        <v>5.4472086691456871</v>
      </c>
    </row>
    <row r="27" spans="1:15" x14ac:dyDescent="0.35">
      <c r="A27" s="1" t="s">
        <v>14</v>
      </c>
      <c r="B27" s="1" t="s">
        <v>4</v>
      </c>
      <c r="C27" s="1" t="s">
        <v>3</v>
      </c>
      <c r="D27" s="1" t="s">
        <v>5</v>
      </c>
      <c r="E27" s="1" t="s">
        <v>7</v>
      </c>
      <c r="F27" s="43">
        <v>7.3117667597765362E-2</v>
      </c>
      <c r="G27" s="23">
        <f t="shared" si="5"/>
        <v>7.111824229140104E-2</v>
      </c>
      <c r="H27" s="23">
        <f t="shared" si="0"/>
        <v>56.073998729758507</v>
      </c>
      <c r="I27" s="23">
        <f t="shared" si="1"/>
        <v>382.94438156908251</v>
      </c>
      <c r="J27" s="32">
        <f t="shared" si="6"/>
        <v>18.326623975091806</v>
      </c>
      <c r="K27" s="41">
        <v>0.23019821967489529</v>
      </c>
      <c r="L27" s="23">
        <f t="shared" si="2"/>
        <v>2.2589227698389086E-2</v>
      </c>
      <c r="M27" s="23">
        <f t="shared" si="3"/>
        <v>17.810737223729856</v>
      </c>
      <c r="N27" s="23">
        <f t="shared" si="4"/>
        <v>121.63430299132584</v>
      </c>
      <c r="O27" s="32">
        <f t="shared" si="7"/>
        <v>5.8210702145848803</v>
      </c>
    </row>
    <row r="28" spans="1:15" x14ac:dyDescent="0.35">
      <c r="A28" s="1" t="s">
        <v>14</v>
      </c>
      <c r="B28" s="1" t="s">
        <v>4</v>
      </c>
      <c r="C28" s="1" t="s">
        <v>3</v>
      </c>
      <c r="D28" s="1" t="s">
        <v>5</v>
      </c>
      <c r="E28" s="1" t="s">
        <v>8</v>
      </c>
      <c r="F28" s="43">
        <v>7.9954225352112662E-2</v>
      </c>
      <c r="G28" s="23">
        <f t="shared" si="5"/>
        <v>6.5037213194169205E-2</v>
      </c>
      <c r="H28" s="23">
        <f t="shared" si="0"/>
        <v>51.279341172325722</v>
      </c>
      <c r="I28" s="23">
        <f t="shared" si="1"/>
        <v>350.20037873783423</v>
      </c>
      <c r="J28" s="32">
        <f t="shared" si="6"/>
        <v>16.759589553882066</v>
      </c>
      <c r="K28" s="41">
        <v>0.25172192899796797</v>
      </c>
      <c r="L28" s="23">
        <f t="shared" si="2"/>
        <v>2.0657715522440546E-2</v>
      </c>
      <c r="M28" s="23">
        <f t="shared" si="3"/>
        <v>16.287814161924274</v>
      </c>
      <c r="N28" s="23">
        <f t="shared" si="4"/>
        <v>111.2338528131414</v>
      </c>
      <c r="O28" s="32">
        <f t="shared" si="7"/>
        <v>5.3233343846289101</v>
      </c>
    </row>
  </sheetData>
  <sheetProtection algorithmName="SHA-512" hashValue="4TVDk9U5Rv/sxsURRAmrq0o2lRu55V7oO76Du5TEhKvjltXz3/c7xeOky2V+i85ctXgORoUZ4CVDZDfrkSjCAg==" saltValue="7cQ/8FWVjCHwkPDSAl7/zQ==" spinCount="100000" sheet="1" formatCells="0" formatColumns="0" formatRows="0"/>
  <mergeCells count="1">
    <mergeCell ref="D1:E1"/>
  </mergeCells>
  <conditionalFormatting sqref="I11:I28">
    <cfRule type="cellIs" dxfId="198" priority="9" operator="lessThan">
      <formula>10</formula>
    </cfRule>
  </conditionalFormatting>
  <conditionalFormatting sqref="H11:H28">
    <cfRule type="cellIs" dxfId="197" priority="8" operator="lessThan">
      <formula>100</formula>
    </cfRule>
  </conditionalFormatting>
  <conditionalFormatting sqref="G11:G28">
    <cfRule type="cellIs" dxfId="196" priority="7" operator="lessThan">
      <formula>10</formula>
    </cfRule>
  </conditionalFormatting>
  <conditionalFormatting sqref="N2:N28">
    <cfRule type="cellIs" dxfId="195" priority="5" operator="lessThan">
      <formula>10</formula>
    </cfRule>
  </conditionalFormatting>
  <conditionalFormatting sqref="O2:O28">
    <cfRule type="cellIs" dxfId="194" priority="2" operator="lessThan">
      <formula>10</formula>
    </cfRule>
  </conditionalFormatting>
  <conditionalFormatting sqref="I2">
    <cfRule type="cellIs" dxfId="193" priority="17" operator="lessThan">
      <formula>10</formula>
    </cfRule>
  </conditionalFormatting>
  <conditionalFormatting sqref="H2">
    <cfRule type="cellIs" dxfId="192" priority="16" operator="lessThan">
      <formula>100</formula>
    </cfRule>
  </conditionalFormatting>
  <conditionalFormatting sqref="I3:I10">
    <cfRule type="cellIs" dxfId="191" priority="15" operator="lessThan">
      <formula>10</formula>
    </cfRule>
  </conditionalFormatting>
  <conditionalFormatting sqref="H3:H10">
    <cfRule type="cellIs" dxfId="190" priority="14" operator="lessThan">
      <formula>100</formula>
    </cfRule>
  </conditionalFormatting>
  <conditionalFormatting sqref="G2">
    <cfRule type="cellIs" dxfId="189" priority="13" operator="lessThan">
      <formula>10</formula>
    </cfRule>
  </conditionalFormatting>
  <conditionalFormatting sqref="G3:G10">
    <cfRule type="cellIs" dxfId="188" priority="12" operator="lessThan">
      <formula>10</formula>
    </cfRule>
  </conditionalFormatting>
  <conditionalFormatting sqref="J2">
    <cfRule type="cellIs" dxfId="187" priority="11" operator="lessThan">
      <formula>10</formula>
    </cfRule>
  </conditionalFormatting>
  <conditionalFormatting sqref="M2:M28">
    <cfRule type="cellIs" dxfId="186" priority="4" operator="lessThan">
      <formula>100</formula>
    </cfRule>
  </conditionalFormatting>
  <conditionalFormatting sqref="L2:L28">
    <cfRule type="cellIs" dxfId="185" priority="3" operator="lessThan">
      <formula>10</formula>
    </cfRule>
  </conditionalFormatting>
  <conditionalFormatting sqref="J3:J28">
    <cfRule type="cellIs" dxfId="184" priority="1" operator="lessThan">
      <formula>10</formula>
    </cfRule>
  </conditionalFormatting>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0"/>
  <sheetViews>
    <sheetView workbookViewId="0">
      <pane xSplit="2" ySplit="1" topLeftCell="C2" activePane="bottomRight" state="frozen"/>
      <selection pane="topRight" activeCell="C1" sqref="C1"/>
      <selection pane="bottomLeft" activeCell="A2" sqref="A2"/>
      <selection pane="bottomRight" activeCell="O1" sqref="O1"/>
    </sheetView>
  </sheetViews>
  <sheetFormatPr defaultRowHeight="14.5" x14ac:dyDescent="0.35"/>
  <cols>
    <col min="1" max="1" width="20.1796875" bestFit="1" customWidth="1"/>
    <col min="2" max="2" width="14.7265625" bestFit="1" customWidth="1"/>
    <col min="3" max="3" width="15" bestFit="1" customWidth="1"/>
    <col min="4" max="4" width="4.54296875" bestFit="1" customWidth="1"/>
    <col min="5" max="5" width="16" bestFit="1" customWidth="1"/>
    <col min="6" max="6" width="11.453125" customWidth="1"/>
    <col min="7" max="7" width="19.81640625" customWidth="1"/>
    <col min="8" max="8" width="20" customWidth="1"/>
    <col min="9" max="9" width="18.54296875" customWidth="1"/>
    <col min="10" max="10" width="18.7265625" customWidth="1"/>
    <col min="11" max="11" width="10.453125" customWidth="1"/>
    <col min="12" max="12" width="21.1796875" customWidth="1"/>
    <col min="13" max="13" width="19.81640625" customWidth="1"/>
    <col min="14" max="14" width="17.7265625" customWidth="1"/>
    <col min="15" max="15" width="18.54296875" customWidth="1"/>
  </cols>
  <sheetData>
    <row r="1" spans="1:15" ht="65" x14ac:dyDescent="0.35">
      <c r="A1" s="38" t="s">
        <v>29</v>
      </c>
      <c r="B1" s="38" t="s">
        <v>0</v>
      </c>
      <c r="C1" s="38" t="s">
        <v>1</v>
      </c>
      <c r="D1" s="54" t="s">
        <v>2</v>
      </c>
      <c r="E1" s="55"/>
      <c r="F1" s="38" t="s">
        <v>27</v>
      </c>
      <c r="G1" s="38" t="s">
        <v>21</v>
      </c>
      <c r="H1" s="38" t="s">
        <v>20</v>
      </c>
      <c r="I1" s="38" t="s">
        <v>19</v>
      </c>
      <c r="J1" s="44" t="s">
        <v>31</v>
      </c>
      <c r="K1" s="38" t="s">
        <v>28</v>
      </c>
      <c r="L1" s="38" t="s">
        <v>21</v>
      </c>
      <c r="M1" s="38" t="s">
        <v>20</v>
      </c>
      <c r="N1" s="38" t="s">
        <v>19</v>
      </c>
      <c r="O1" s="44" t="s">
        <v>31</v>
      </c>
    </row>
    <row r="2" spans="1:15" s="39" customFormat="1" x14ac:dyDescent="0.35">
      <c r="A2" s="2" t="s">
        <v>11</v>
      </c>
      <c r="B2" s="2" t="s">
        <v>3</v>
      </c>
      <c r="C2" s="2" t="s">
        <v>10</v>
      </c>
      <c r="D2" s="25" t="s">
        <v>5</v>
      </c>
      <c r="E2" s="25" t="s">
        <v>6</v>
      </c>
      <c r="F2" s="3">
        <v>0.70584646319569277</v>
      </c>
      <c r="G2" s="24">
        <f>0.0052/F2</f>
        <v>7.3670412350827679E-3</v>
      </c>
      <c r="H2" s="24">
        <f t="shared" ref="H2:H10" si="0">4.1/F2</f>
        <v>5.8086286661229511</v>
      </c>
      <c r="I2" s="24">
        <f t="shared" ref="I2:I10" si="1">28/F2</f>
        <v>39.6686835735226</v>
      </c>
      <c r="J2" s="33">
        <f>1.34/F2</f>
        <v>1.8984298567328672</v>
      </c>
      <c r="K2" s="3">
        <v>0.64179368481921584</v>
      </c>
      <c r="L2" s="24">
        <f t="shared" ref="L2:L10" si="2">0.0052/K2</f>
        <v>8.1022922521663109E-3</v>
      </c>
      <c r="M2" s="24">
        <f t="shared" ref="M2:M10" si="3">4.1/K2</f>
        <v>6.3883458142080523</v>
      </c>
      <c r="N2" s="24">
        <f t="shared" ref="N2:N10" si="4">28/K2</f>
        <v>43.627727511664752</v>
      </c>
      <c r="O2" s="33">
        <f>1.34/K2</f>
        <v>2.087898388058242</v>
      </c>
    </row>
    <row r="3" spans="1:15" s="39" customFormat="1" x14ac:dyDescent="0.35">
      <c r="A3" s="2" t="s">
        <v>11</v>
      </c>
      <c r="B3" s="2" t="s">
        <v>3</v>
      </c>
      <c r="C3" s="2" t="s">
        <v>10</v>
      </c>
      <c r="D3" s="25" t="s">
        <v>5</v>
      </c>
      <c r="E3" s="25" t="s">
        <v>7</v>
      </c>
      <c r="F3" s="3">
        <v>0.66051307262569858</v>
      </c>
      <c r="G3" s="24">
        <f t="shared" ref="G3:G10" si="5">0.0052/F3</f>
        <v>7.8726678025141071E-3</v>
      </c>
      <c r="H3" s="24">
        <f t="shared" si="0"/>
        <v>6.207295767366892</v>
      </c>
      <c r="I3" s="24">
        <f t="shared" si="1"/>
        <v>42.391288167383657</v>
      </c>
      <c r="J3" s="33">
        <f t="shared" ref="J3:J10" si="6">1.34/F3</f>
        <v>2.0287259337247896</v>
      </c>
      <c r="K3" s="3">
        <v>0.60057412037238089</v>
      </c>
      <c r="L3" s="24">
        <f t="shared" si="2"/>
        <v>8.6583817444144673E-3</v>
      </c>
      <c r="M3" s="24">
        <f t="shared" si="3"/>
        <v>6.82680099078833</v>
      </c>
      <c r="N3" s="24">
        <f t="shared" si="4"/>
        <v>46.622055546847136</v>
      </c>
      <c r="O3" s="33">
        <f t="shared" ref="O3:O10" si="7">1.34/K3</f>
        <v>2.2311983725991129</v>
      </c>
    </row>
    <row r="4" spans="1:15" s="39" customFormat="1" x14ac:dyDescent="0.35">
      <c r="A4" s="2" t="s">
        <v>11</v>
      </c>
      <c r="B4" s="2" t="s">
        <v>3</v>
      </c>
      <c r="C4" s="2" t="s">
        <v>10</v>
      </c>
      <c r="D4" s="25" t="s">
        <v>5</v>
      </c>
      <c r="E4" s="25" t="s">
        <v>8</v>
      </c>
      <c r="F4" s="17">
        <v>0.72227154929577475</v>
      </c>
      <c r="G4" s="24">
        <f t="shared" si="5"/>
        <v>7.199508280604539E-3</v>
      </c>
      <c r="H4" s="24">
        <f t="shared" si="0"/>
        <v>5.6765353750920404</v>
      </c>
      <c r="I4" s="24">
        <f t="shared" si="1"/>
        <v>38.766583049409057</v>
      </c>
      <c r="J4" s="33">
        <f t="shared" si="6"/>
        <v>1.8552579030788621</v>
      </c>
      <c r="K4" s="3">
        <v>0.65672825923631806</v>
      </c>
      <c r="L4" s="24">
        <f t="shared" si="2"/>
        <v>7.9180390471499783E-3</v>
      </c>
      <c r="M4" s="24">
        <f t="shared" si="3"/>
        <v>6.2430692487144057</v>
      </c>
      <c r="N4" s="24">
        <f t="shared" si="4"/>
        <v>42.635594869269113</v>
      </c>
      <c r="O4" s="33">
        <f t="shared" si="7"/>
        <v>2.0404177544578794</v>
      </c>
    </row>
    <row r="5" spans="1:15" s="39" customFormat="1" x14ac:dyDescent="0.35">
      <c r="A5" s="2" t="s">
        <v>12</v>
      </c>
      <c r="B5" s="2" t="s">
        <v>9</v>
      </c>
      <c r="C5" s="2" t="s">
        <v>10</v>
      </c>
      <c r="D5" s="25" t="s">
        <v>5</v>
      </c>
      <c r="E5" s="25" t="s">
        <v>6</v>
      </c>
      <c r="F5" s="18">
        <v>4.999745780969491E-2</v>
      </c>
      <c r="G5" s="24">
        <f t="shared" si="5"/>
        <v>0.10400528802469788</v>
      </c>
      <c r="H5" s="24">
        <f t="shared" si="0"/>
        <v>82.004169404088714</v>
      </c>
      <c r="I5" s="24">
        <f t="shared" si="1"/>
        <v>560.02847397914252</v>
      </c>
      <c r="J5" s="33">
        <f t="shared" si="6"/>
        <v>26.801362683287536</v>
      </c>
      <c r="K5" s="3">
        <v>0.14165933971847308</v>
      </c>
      <c r="L5" s="24">
        <f t="shared" si="2"/>
        <v>3.6707780865943805E-2</v>
      </c>
      <c r="M5" s="24">
        <f t="shared" si="3"/>
        <v>28.942673375071077</v>
      </c>
      <c r="N5" s="24">
        <f t="shared" si="4"/>
        <v>197.65728158585128</v>
      </c>
      <c r="O5" s="33">
        <f t="shared" si="7"/>
        <v>9.4593127616085972</v>
      </c>
    </row>
    <row r="6" spans="1:15" s="39" customFormat="1" x14ac:dyDescent="0.35">
      <c r="A6" s="2" t="s">
        <v>12</v>
      </c>
      <c r="B6" s="2" t="s">
        <v>9</v>
      </c>
      <c r="C6" s="2" t="s">
        <v>10</v>
      </c>
      <c r="D6" s="25" t="s">
        <v>5</v>
      </c>
      <c r="E6" s="25" t="s">
        <v>7</v>
      </c>
      <c r="F6" s="18">
        <v>4.6786342644320321E-2</v>
      </c>
      <c r="G6" s="24">
        <f t="shared" si="5"/>
        <v>0.11114354544725798</v>
      </c>
      <c r="H6" s="24">
        <f t="shared" si="0"/>
        <v>87.632410833414937</v>
      </c>
      <c r="I6" s="24">
        <f t="shared" si="1"/>
        <v>598.46524471600458</v>
      </c>
      <c r="J6" s="33">
        <f t="shared" si="6"/>
        <v>28.640836711408792</v>
      </c>
      <c r="K6" s="3">
        <v>0.13256118805207509</v>
      </c>
      <c r="L6" s="24">
        <f t="shared" si="2"/>
        <v>3.9227168045274617E-2</v>
      </c>
      <c r="M6" s="24">
        <f t="shared" si="3"/>
        <v>30.929113266466526</v>
      </c>
      <c r="N6" s="24">
        <f t="shared" si="4"/>
        <v>211.22321255147872</v>
      </c>
      <c r="O6" s="33">
        <f t="shared" si="7"/>
        <v>10.108539457820768</v>
      </c>
    </row>
    <row r="7" spans="1:15" s="39" customFormat="1" x14ac:dyDescent="0.35">
      <c r="A7" s="2" t="s">
        <v>12</v>
      </c>
      <c r="B7" s="2" t="s">
        <v>9</v>
      </c>
      <c r="C7" s="2" t="s">
        <v>10</v>
      </c>
      <c r="D7" s="25" t="s">
        <v>5</v>
      </c>
      <c r="E7" s="25" t="s">
        <v>8</v>
      </c>
      <c r="F7" s="18">
        <v>5.1160901408450712E-2</v>
      </c>
      <c r="G7" s="24">
        <f t="shared" si="5"/>
        <v>0.10164011690265232</v>
      </c>
      <c r="H7" s="24">
        <f t="shared" si="0"/>
        <v>80.139322942475857</v>
      </c>
      <c r="I7" s="24">
        <f t="shared" si="1"/>
        <v>547.29293716812788</v>
      </c>
      <c r="J7" s="33">
        <f t="shared" si="6"/>
        <v>26.191876278760407</v>
      </c>
      <c r="K7" s="3">
        <v>0.14495576036103372</v>
      </c>
      <c r="L7" s="24">
        <f t="shared" si="2"/>
        <v>3.5873013856425107E-2</v>
      </c>
      <c r="M7" s="24">
        <f t="shared" si="3"/>
        <v>28.284491694489024</v>
      </c>
      <c r="N7" s="24">
        <f t="shared" si="4"/>
        <v>193.16238230382751</v>
      </c>
      <c r="O7" s="33">
        <f t="shared" si="7"/>
        <v>9.2441997245403176</v>
      </c>
    </row>
    <row r="8" spans="1:15" s="39" customFormat="1" x14ac:dyDescent="0.35">
      <c r="A8" s="2" t="s">
        <v>13</v>
      </c>
      <c r="B8" s="2" t="s">
        <v>4</v>
      </c>
      <c r="C8" s="2" t="s">
        <v>10</v>
      </c>
      <c r="D8" s="2" t="s">
        <v>5</v>
      </c>
      <c r="E8" s="2" t="s">
        <v>6</v>
      </c>
      <c r="F8" s="19">
        <v>5.8820538599641068E-3</v>
      </c>
      <c r="G8" s="24">
        <f t="shared" si="5"/>
        <v>0.88404494820993207</v>
      </c>
      <c r="H8" s="24">
        <f t="shared" si="0"/>
        <v>697.03543993475409</v>
      </c>
      <c r="I8" s="24">
        <f t="shared" si="1"/>
        <v>4760.2420288227113</v>
      </c>
      <c r="J8" s="33">
        <f t="shared" si="6"/>
        <v>227.81158280794406</v>
      </c>
      <c r="K8" s="3">
        <v>1.8518620342820747E-2</v>
      </c>
      <c r="L8" s="24">
        <f t="shared" si="2"/>
        <v>0.28079845602622999</v>
      </c>
      <c r="M8" s="24">
        <f t="shared" si="3"/>
        <v>221.39878263606596</v>
      </c>
      <c r="N8" s="24">
        <f t="shared" si="4"/>
        <v>1511.9916862950847</v>
      </c>
      <c r="O8" s="33">
        <f t="shared" si="7"/>
        <v>72.359602129836205</v>
      </c>
    </row>
    <row r="9" spans="1:15" s="39" customFormat="1" x14ac:dyDescent="0.35">
      <c r="A9" s="2" t="s">
        <v>13</v>
      </c>
      <c r="B9" s="2" t="s">
        <v>4</v>
      </c>
      <c r="C9" s="2" t="s">
        <v>10</v>
      </c>
      <c r="D9" s="2" t="s">
        <v>5</v>
      </c>
      <c r="E9" s="2" t="s">
        <v>7</v>
      </c>
      <c r="F9" s="19">
        <v>5.5042756052141543E-3</v>
      </c>
      <c r="G9" s="24">
        <f t="shared" si="5"/>
        <v>0.94472013630169305</v>
      </c>
      <c r="H9" s="24">
        <f t="shared" si="0"/>
        <v>744.8754920840272</v>
      </c>
      <c r="I9" s="24">
        <f t="shared" si="1"/>
        <v>5086.9545800860396</v>
      </c>
      <c r="J9" s="33">
        <f t="shared" si="6"/>
        <v>243.44711204697478</v>
      </c>
      <c r="K9" s="3">
        <v>1.7329251418284838E-2</v>
      </c>
      <c r="L9" s="24">
        <f t="shared" si="2"/>
        <v>0.30007066517098691</v>
      </c>
      <c r="M9" s="24">
        <f t="shared" si="3"/>
        <v>236.59417830789351</v>
      </c>
      <c r="N9" s="24">
        <f t="shared" si="4"/>
        <v>1615.7651201514682</v>
      </c>
      <c r="O9" s="33">
        <f t="shared" si="7"/>
        <v>77.32590217867741</v>
      </c>
    </row>
    <row r="10" spans="1:15" s="39" customFormat="1" x14ac:dyDescent="0.35">
      <c r="A10" s="2" t="s">
        <v>13</v>
      </c>
      <c r="B10" s="2" t="s">
        <v>4</v>
      </c>
      <c r="C10" s="2" t="s">
        <v>10</v>
      </c>
      <c r="D10" s="2" t="s">
        <v>5</v>
      </c>
      <c r="E10" s="2" t="s">
        <v>8</v>
      </c>
      <c r="F10" s="19">
        <v>6.0189295774647888E-3</v>
      </c>
      <c r="G10" s="24">
        <f t="shared" si="5"/>
        <v>0.86394099367254484</v>
      </c>
      <c r="H10" s="24">
        <f t="shared" si="0"/>
        <v>681.18424501104494</v>
      </c>
      <c r="I10" s="24">
        <f t="shared" si="1"/>
        <v>4651.9899659290877</v>
      </c>
      <c r="J10" s="33">
        <f t="shared" si="6"/>
        <v>222.63094836946348</v>
      </c>
      <c r="K10" s="3">
        <v>1.894954965882021E-2</v>
      </c>
      <c r="L10" s="24">
        <f t="shared" si="2"/>
        <v>0.2744128537946347</v>
      </c>
      <c r="M10" s="24">
        <f t="shared" si="3"/>
        <v>216.36398087653888</v>
      </c>
      <c r="N10" s="24">
        <f t="shared" si="4"/>
        <v>1477.6076742788023</v>
      </c>
      <c r="O10" s="33">
        <f t="shared" si="7"/>
        <v>70.714081554771255</v>
      </c>
    </row>
  </sheetData>
  <sheetProtection algorithmName="SHA-512" hashValue="HAZf5aap40HcPh5btYRje2R35oNUH0h4tl1xDV0AAWmrIeTXNKxvNgSIaAdborcMPLJDmLjxuvBG5VArC4STbw==" saltValue="hmutFkk7PE7aP1vyQ1Wbag==" spinCount="100000" sheet="1" formatCells="0" formatColumns="0" formatRows="0"/>
  <mergeCells count="1">
    <mergeCell ref="D1:E1"/>
  </mergeCells>
  <conditionalFormatting sqref="N2:N10">
    <cfRule type="cellIs" dxfId="183" priority="5" operator="lessThan">
      <formula>10</formula>
    </cfRule>
  </conditionalFormatting>
  <conditionalFormatting sqref="O2:O10">
    <cfRule type="cellIs" dxfId="182" priority="2" operator="lessThan">
      <formula>10</formula>
    </cfRule>
  </conditionalFormatting>
  <conditionalFormatting sqref="I2">
    <cfRule type="cellIs" dxfId="181" priority="17" operator="lessThan">
      <formula>10</formula>
    </cfRule>
  </conditionalFormatting>
  <conditionalFormatting sqref="H2">
    <cfRule type="cellIs" dxfId="180" priority="16" operator="lessThan">
      <formula>100</formula>
    </cfRule>
  </conditionalFormatting>
  <conditionalFormatting sqref="I3:I10">
    <cfRule type="cellIs" dxfId="179" priority="15" operator="lessThan">
      <formula>10</formula>
    </cfRule>
  </conditionalFormatting>
  <conditionalFormatting sqref="H3:H10">
    <cfRule type="cellIs" dxfId="178" priority="14" operator="lessThan">
      <formula>100</formula>
    </cfRule>
  </conditionalFormatting>
  <conditionalFormatting sqref="G2">
    <cfRule type="cellIs" dxfId="177" priority="13" operator="lessThan">
      <formula>10</formula>
    </cfRule>
  </conditionalFormatting>
  <conditionalFormatting sqref="G3:G10">
    <cfRule type="cellIs" dxfId="176" priority="12" operator="lessThan">
      <formula>10</formula>
    </cfRule>
  </conditionalFormatting>
  <conditionalFormatting sqref="J2">
    <cfRule type="cellIs" dxfId="175" priority="11" operator="lessThan">
      <formula>10</formula>
    </cfRule>
  </conditionalFormatting>
  <conditionalFormatting sqref="M2:M10">
    <cfRule type="cellIs" dxfId="174" priority="4" operator="lessThan">
      <formula>100</formula>
    </cfRule>
  </conditionalFormatting>
  <conditionalFormatting sqref="L2:L10">
    <cfRule type="cellIs" dxfId="173" priority="3" operator="lessThan">
      <formula>10</formula>
    </cfRule>
  </conditionalFormatting>
  <conditionalFormatting sqref="J3:J10">
    <cfRule type="cellIs" dxfId="172" priority="1" operator="lessThan">
      <formula>10</formula>
    </cfRule>
  </conditionalFormatting>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8"/>
  <sheetViews>
    <sheetView workbookViewId="0">
      <pane xSplit="2" ySplit="1" topLeftCell="C2" activePane="bottomRight" state="frozen"/>
      <selection pane="topRight" activeCell="C1" sqref="C1"/>
      <selection pane="bottomLeft" activeCell="A2" sqref="A2"/>
      <selection pane="bottomRight" activeCell="O1" sqref="O1"/>
    </sheetView>
  </sheetViews>
  <sheetFormatPr defaultRowHeight="14.5" x14ac:dyDescent="0.35"/>
  <cols>
    <col min="1" max="1" width="20.1796875" bestFit="1" customWidth="1"/>
    <col min="2" max="2" width="14.7265625" bestFit="1" customWidth="1"/>
    <col min="3" max="3" width="10.453125" bestFit="1" customWidth="1"/>
    <col min="4" max="4" width="4.54296875" bestFit="1" customWidth="1"/>
    <col min="5" max="5" width="16" bestFit="1" customWidth="1"/>
    <col min="6" max="6" width="11.453125" customWidth="1"/>
    <col min="7" max="7" width="19.81640625" customWidth="1"/>
    <col min="8" max="8" width="20" customWidth="1"/>
    <col min="9" max="9" width="18.54296875" customWidth="1"/>
    <col min="10" max="10" width="18.7265625" customWidth="1"/>
    <col min="11" max="11" width="10.7265625" customWidth="1"/>
    <col min="12" max="12" width="21" customWidth="1"/>
    <col min="13" max="13" width="20.453125" customWidth="1"/>
    <col min="14" max="14" width="18.453125" customWidth="1"/>
    <col min="15" max="15" width="17.453125" customWidth="1"/>
  </cols>
  <sheetData>
    <row r="1" spans="1:15" ht="65" x14ac:dyDescent="0.35">
      <c r="A1" s="37" t="s">
        <v>29</v>
      </c>
      <c r="B1" s="35" t="s">
        <v>0</v>
      </c>
      <c r="C1" s="35"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1" t="s">
        <v>14</v>
      </c>
      <c r="B2" s="1" t="s">
        <v>3</v>
      </c>
      <c r="C2" s="1" t="s">
        <v>4</v>
      </c>
      <c r="D2" s="1" t="s">
        <v>5</v>
      </c>
      <c r="E2" s="1" t="s">
        <v>6</v>
      </c>
      <c r="F2" s="41">
        <v>6.7717863554757649</v>
      </c>
      <c r="G2" s="23">
        <f>0.0052/F2</f>
        <v>7.6789191611090983E-4</v>
      </c>
      <c r="H2" s="23">
        <f t="shared" ref="H2:H28" si="0">4.1/F2</f>
        <v>0.60545324154898661</v>
      </c>
      <c r="I2" s="23">
        <f t="shared" ref="I2:I28" si="1">28/F2</f>
        <v>4.1348026252125916</v>
      </c>
      <c r="J2" s="32">
        <f>1.34/F2</f>
        <v>0.19787983992088831</v>
      </c>
      <c r="K2" s="41">
        <v>6.1572734928960688</v>
      </c>
      <c r="L2" s="23">
        <f t="shared" ref="L2:L28" si="2">0.0052/K2</f>
        <v>8.4452964546718285E-4</v>
      </c>
      <c r="M2" s="23">
        <f t="shared" ref="M2:M28" si="3">4.1/K2</f>
        <v>0.66587914354143263</v>
      </c>
      <c r="N2" s="23">
        <f t="shared" ref="N2:N28" si="4">28/K2</f>
        <v>4.5474673217463693</v>
      </c>
      <c r="O2" s="32">
        <f t="shared" ref="O2" si="5">2.74/K2</f>
        <v>0.44500215934232334</v>
      </c>
    </row>
    <row r="3" spans="1:15" x14ac:dyDescent="0.35">
      <c r="A3" s="1" t="s">
        <v>14</v>
      </c>
      <c r="B3" s="1" t="s">
        <v>3</v>
      </c>
      <c r="C3" s="1" t="s">
        <v>4</v>
      </c>
      <c r="D3" s="1" t="s">
        <v>5</v>
      </c>
      <c r="E3" s="1" t="s">
        <v>7</v>
      </c>
      <c r="F3" s="41">
        <v>6.3368645251396662</v>
      </c>
      <c r="G3" s="23">
        <f t="shared" ref="G3:G28" si="6">0.0052/F3</f>
        <v>8.2059510336231949E-4</v>
      </c>
      <c r="H3" s="23">
        <f t="shared" si="0"/>
        <v>0.64700767765105949</v>
      </c>
      <c r="I3" s="23">
        <f t="shared" si="1"/>
        <v>4.4185890181047975</v>
      </c>
      <c r="J3" s="32">
        <f t="shared" ref="J3:J28" si="7">1.34/F3</f>
        <v>0.21146104586644388</v>
      </c>
      <c r="K3" s="41">
        <v>5.7618191006816861</v>
      </c>
      <c r="L3" s="23">
        <f t="shared" si="2"/>
        <v>9.0249275604379578E-4</v>
      </c>
      <c r="M3" s="23">
        <f t="shared" si="3"/>
        <v>0.71158082688068514</v>
      </c>
      <c r="N3" s="23">
        <f t="shared" si="4"/>
        <v>4.859576378697362</v>
      </c>
      <c r="O3" s="32">
        <f>1.34/K3</f>
        <v>0.23256544098051662</v>
      </c>
    </row>
    <row r="4" spans="1:15" x14ac:dyDescent="0.35">
      <c r="A4" s="1" t="s">
        <v>14</v>
      </c>
      <c r="B4" s="1" t="s">
        <v>3</v>
      </c>
      <c r="C4" s="1" t="s">
        <v>4</v>
      </c>
      <c r="D4" s="1" t="s">
        <v>5</v>
      </c>
      <c r="E4" s="1" t="s">
        <v>8</v>
      </c>
      <c r="F4" s="42">
        <v>6.9293661971830991</v>
      </c>
      <c r="G4" s="23">
        <f t="shared" si="6"/>
        <v>7.5042938300964456E-4</v>
      </c>
      <c r="H4" s="23">
        <f t="shared" si="0"/>
        <v>0.59168470583452737</v>
      </c>
      <c r="I4" s="23">
        <f t="shared" si="1"/>
        <v>4.0407736008211632</v>
      </c>
      <c r="J4" s="32">
        <f t="shared" si="7"/>
        <v>0.19337987946786994</v>
      </c>
      <c r="K4" s="41">
        <v>6.3005535864233488</v>
      </c>
      <c r="L4" s="23">
        <f t="shared" si="2"/>
        <v>8.2532430343980247E-4</v>
      </c>
      <c r="M4" s="23">
        <f t="shared" si="3"/>
        <v>0.65073647001984425</v>
      </c>
      <c r="N4" s="23">
        <f t="shared" si="4"/>
        <v>4.4440539415989369</v>
      </c>
      <c r="O4" s="32">
        <f t="shared" ref="O4:O28" si="8">1.34/K4</f>
        <v>0.21267972434794913</v>
      </c>
    </row>
    <row r="5" spans="1:15" x14ac:dyDescent="0.35">
      <c r="A5" s="1" t="s">
        <v>14</v>
      </c>
      <c r="B5" s="1" t="s">
        <v>3</v>
      </c>
      <c r="C5" s="1" t="s">
        <v>9</v>
      </c>
      <c r="D5" s="1" t="s">
        <v>5</v>
      </c>
      <c r="E5" s="1" t="s">
        <v>6</v>
      </c>
      <c r="F5" s="43">
        <v>8.3345062836624795</v>
      </c>
      <c r="G5" s="23">
        <f t="shared" si="6"/>
        <v>6.2391218184011427E-4</v>
      </c>
      <c r="H5" s="23">
        <f t="shared" si="0"/>
        <v>0.49193075875855158</v>
      </c>
      <c r="I5" s="23">
        <f t="shared" si="1"/>
        <v>3.3595271329852308</v>
      </c>
      <c r="J5" s="32">
        <f t="shared" si="7"/>
        <v>0.16077736993572175</v>
      </c>
      <c r="K5" s="41">
        <v>7.5781827604874694</v>
      </c>
      <c r="L5" s="23">
        <f t="shared" si="2"/>
        <v>6.861803369420861E-4</v>
      </c>
      <c r="M5" s="23">
        <f t="shared" si="3"/>
        <v>0.541026804127414</v>
      </c>
      <c r="N5" s="23">
        <f t="shared" si="4"/>
        <v>3.6948171989189253</v>
      </c>
      <c r="O5" s="32">
        <f t="shared" si="8"/>
        <v>0.17682339451969142</v>
      </c>
    </row>
    <row r="6" spans="1:15" x14ac:dyDescent="0.35">
      <c r="A6" s="1" t="s">
        <v>14</v>
      </c>
      <c r="B6" s="1" t="s">
        <v>3</v>
      </c>
      <c r="C6" s="1" t="s">
        <v>9</v>
      </c>
      <c r="D6" s="1" t="s">
        <v>5</v>
      </c>
      <c r="E6" s="1" t="s">
        <v>7</v>
      </c>
      <c r="F6" s="43">
        <v>7.7992178770949732</v>
      </c>
      <c r="G6" s="23">
        <f t="shared" si="6"/>
        <v>6.6673352148188456E-4</v>
      </c>
      <c r="H6" s="23">
        <f t="shared" si="0"/>
        <v>0.5256937380914859</v>
      </c>
      <c r="I6" s="23">
        <f t="shared" si="1"/>
        <v>3.5901035772101482</v>
      </c>
      <c r="J6" s="32">
        <f t="shared" si="7"/>
        <v>0.17181209976648568</v>
      </c>
      <c r="K6" s="41">
        <v>7.0914696623774605</v>
      </c>
      <c r="L6" s="23">
        <f t="shared" si="2"/>
        <v>7.3327536428558404E-4</v>
      </c>
      <c r="M6" s="23">
        <f t="shared" si="3"/>
        <v>0.57815942184055658</v>
      </c>
      <c r="N6" s="23">
        <f t="shared" si="4"/>
        <v>3.9484058076916062</v>
      </c>
      <c r="O6" s="32">
        <f t="shared" si="8"/>
        <v>0.18895942079666975</v>
      </c>
    </row>
    <row r="7" spans="1:15" x14ac:dyDescent="0.35">
      <c r="A7" s="1" t="s">
        <v>14</v>
      </c>
      <c r="B7" s="1" t="s">
        <v>3</v>
      </c>
      <c r="C7" s="1" t="s">
        <v>9</v>
      </c>
      <c r="D7" s="1" t="s">
        <v>5</v>
      </c>
      <c r="E7" s="1" t="s">
        <v>8</v>
      </c>
      <c r="F7" s="43">
        <v>8.528450704225353</v>
      </c>
      <c r="G7" s="23">
        <f t="shared" si="6"/>
        <v>6.0972387369533619E-4</v>
      </c>
      <c r="H7" s="23">
        <f t="shared" si="0"/>
        <v>0.4807438234905535</v>
      </c>
      <c r="I7" s="23">
        <f t="shared" si="1"/>
        <v>3.283128550667195</v>
      </c>
      <c r="J7" s="32">
        <f t="shared" si="7"/>
        <v>0.15712115206764432</v>
      </c>
      <c r="K7" s="41">
        <v>7.7545274909825821</v>
      </c>
      <c r="L7" s="23">
        <f t="shared" si="2"/>
        <v>6.7057599654483956E-4</v>
      </c>
      <c r="M7" s="23">
        <f t="shared" si="3"/>
        <v>0.52872338189112356</v>
      </c>
      <c r="N7" s="23">
        <f t="shared" si="4"/>
        <v>3.6107938275491365</v>
      </c>
      <c r="O7" s="32">
        <f t="shared" si="8"/>
        <v>0.1728022760327087</v>
      </c>
    </row>
    <row r="8" spans="1:15" x14ac:dyDescent="0.35">
      <c r="A8" s="25" t="s">
        <v>11</v>
      </c>
      <c r="B8" s="25" t="s">
        <v>3</v>
      </c>
      <c r="C8" s="25" t="s">
        <v>3</v>
      </c>
      <c r="D8" s="25" t="s">
        <v>5</v>
      </c>
      <c r="E8" s="25" t="s">
        <v>6</v>
      </c>
      <c r="F8" s="19">
        <v>9.8972262118491923</v>
      </c>
      <c r="G8" s="24">
        <f t="shared" si="6"/>
        <v>5.2539973207588577E-4</v>
      </c>
      <c r="H8" s="24">
        <f t="shared" si="0"/>
        <v>0.41425748105983301</v>
      </c>
      <c r="I8" s="24">
        <f t="shared" si="1"/>
        <v>2.829075480408616</v>
      </c>
      <c r="J8" s="33">
        <f t="shared" si="7"/>
        <v>0.13539146941955521</v>
      </c>
      <c r="K8" s="3">
        <v>8.99909202807887</v>
      </c>
      <c r="L8" s="24">
        <f t="shared" si="2"/>
        <v>5.778360732143883E-4</v>
      </c>
      <c r="M8" s="24">
        <f t="shared" si="3"/>
        <v>0.45560151926519071</v>
      </c>
      <c r="N8" s="24">
        <f t="shared" si="4"/>
        <v>3.111425009615937</v>
      </c>
      <c r="O8" s="33">
        <f t="shared" si="8"/>
        <v>0.14890391117447699</v>
      </c>
    </row>
    <row r="9" spans="1:15" x14ac:dyDescent="0.35">
      <c r="A9" s="25" t="s">
        <v>11</v>
      </c>
      <c r="B9" s="25" t="s">
        <v>3</v>
      </c>
      <c r="C9" s="25" t="s">
        <v>3</v>
      </c>
      <c r="D9" s="25" t="s">
        <v>5</v>
      </c>
      <c r="E9" s="25" t="s">
        <v>7</v>
      </c>
      <c r="F9" s="19">
        <v>9.261571229050281</v>
      </c>
      <c r="G9" s="24">
        <f t="shared" si="6"/>
        <v>5.6145980756369229E-4</v>
      </c>
      <c r="H9" s="24">
        <f t="shared" si="0"/>
        <v>0.4426894636559881</v>
      </c>
      <c r="I9" s="24">
        <f t="shared" si="1"/>
        <v>3.0232451176506507</v>
      </c>
      <c r="J9" s="33">
        <f t="shared" si="7"/>
        <v>0.14468387348756687</v>
      </c>
      <c r="K9" s="3">
        <v>8.421120224073233</v>
      </c>
      <c r="L9" s="24">
        <f t="shared" si="2"/>
        <v>6.1749504360891294E-4</v>
      </c>
      <c r="M9" s="24">
        <f t="shared" si="3"/>
        <v>0.48687109207625828</v>
      </c>
      <c r="N9" s="24">
        <f t="shared" si="4"/>
        <v>3.3249733117403006</v>
      </c>
      <c r="O9" s="33">
        <f t="shared" si="8"/>
        <v>0.15912372277614298</v>
      </c>
    </row>
    <row r="10" spans="1:15" x14ac:dyDescent="0.35">
      <c r="A10" s="25" t="s">
        <v>11</v>
      </c>
      <c r="B10" s="25" t="s">
        <v>3</v>
      </c>
      <c r="C10" s="25" t="s">
        <v>3</v>
      </c>
      <c r="D10" s="25" t="s">
        <v>5</v>
      </c>
      <c r="E10" s="25" t="s">
        <v>8</v>
      </c>
      <c r="F10" s="19">
        <v>10.127535211267606</v>
      </c>
      <c r="G10" s="24">
        <f t="shared" si="6"/>
        <v>5.1345168311186205E-4</v>
      </c>
      <c r="H10" s="24">
        <f t="shared" si="0"/>
        <v>0.40483690399204508</v>
      </c>
      <c r="I10" s="24">
        <f t="shared" si="1"/>
        <v>2.7647398321407959</v>
      </c>
      <c r="J10" s="33">
        <f t="shared" si="7"/>
        <v>0.13231254910959522</v>
      </c>
      <c r="K10" s="3">
        <v>9.2085013955418162</v>
      </c>
      <c r="L10" s="24">
        <f t="shared" si="2"/>
        <v>5.6469557603775963E-4</v>
      </c>
      <c r="M10" s="24">
        <f t="shared" si="3"/>
        <v>0.44524074264515667</v>
      </c>
      <c r="N10" s="24">
        <f t="shared" si="4"/>
        <v>3.0406684863571676</v>
      </c>
      <c r="O10" s="33">
        <f t="shared" si="8"/>
        <v>0.14551770613280732</v>
      </c>
    </row>
    <row r="11" spans="1:15" x14ac:dyDescent="0.35">
      <c r="A11" s="29" t="s">
        <v>14</v>
      </c>
      <c r="B11" s="29" t="s">
        <v>9</v>
      </c>
      <c r="C11" s="29" t="s">
        <v>4</v>
      </c>
      <c r="D11" s="29" t="s">
        <v>5</v>
      </c>
      <c r="E11" s="29" t="s">
        <v>6</v>
      </c>
      <c r="F11" s="43">
        <v>0.47966820017953343</v>
      </c>
      <c r="G11" s="23">
        <f t="shared" si="6"/>
        <v>1.0840827050977548E-2</v>
      </c>
      <c r="H11" s="23">
        <f t="shared" si="0"/>
        <v>8.5475751748092197</v>
      </c>
      <c r="I11" s="23">
        <f t="shared" si="1"/>
        <v>58.373684120648342</v>
      </c>
      <c r="J11" s="32">
        <f t="shared" si="7"/>
        <v>2.7935977400595995</v>
      </c>
      <c r="K11" s="41">
        <v>1.3590587101451612</v>
      </c>
      <c r="L11" s="23">
        <f t="shared" si="2"/>
        <v>3.8261776045308499E-3</v>
      </c>
      <c r="M11" s="23">
        <f t="shared" si="3"/>
        <v>3.0167938804954777</v>
      </c>
      <c r="N11" s="23">
        <f t="shared" si="4"/>
        <v>20.602494793627656</v>
      </c>
      <c r="O11" s="32">
        <f t="shared" si="8"/>
        <v>0.98597653655218065</v>
      </c>
    </row>
    <row r="12" spans="1:15" x14ac:dyDescent="0.35">
      <c r="A12" s="29" t="s">
        <v>14</v>
      </c>
      <c r="B12" s="29" t="s">
        <v>9</v>
      </c>
      <c r="C12" s="29" t="s">
        <v>4</v>
      </c>
      <c r="D12" s="29" t="s">
        <v>5</v>
      </c>
      <c r="E12" s="29" t="s">
        <v>7</v>
      </c>
      <c r="F12" s="43">
        <v>0.44886123719739301</v>
      </c>
      <c r="G12" s="23">
        <f t="shared" si="6"/>
        <v>1.1584872047468039E-2</v>
      </c>
      <c r="H12" s="23">
        <f t="shared" si="0"/>
        <v>9.134226037426723</v>
      </c>
      <c r="I12" s="23">
        <f t="shared" si="1"/>
        <v>62.380080255597136</v>
      </c>
      <c r="J12" s="32">
        <f t="shared" si="7"/>
        <v>2.985332412232149</v>
      </c>
      <c r="K12" s="41">
        <v>1.2717723914808705</v>
      </c>
      <c r="L12" s="23">
        <f t="shared" si="2"/>
        <v>4.0887819509472468E-3</v>
      </c>
      <c r="M12" s="23">
        <f t="shared" si="3"/>
        <v>3.2238473074776368</v>
      </c>
      <c r="N12" s="23">
        <f t="shared" si="4"/>
        <v>22.016518197408253</v>
      </c>
      <c r="O12" s="32">
        <f t="shared" si="8"/>
        <v>1.0536476565902522</v>
      </c>
    </row>
    <row r="13" spans="1:15" x14ac:dyDescent="0.35">
      <c r="A13" s="29" t="s">
        <v>14</v>
      </c>
      <c r="B13" s="29" t="s">
        <v>9</v>
      </c>
      <c r="C13" s="29" t="s">
        <v>4</v>
      </c>
      <c r="D13" s="29" t="s">
        <v>5</v>
      </c>
      <c r="E13" s="29" t="s">
        <v>8</v>
      </c>
      <c r="F13" s="43">
        <v>0.49083010563380297</v>
      </c>
      <c r="G13" s="23">
        <f t="shared" si="6"/>
        <v>1.0594297171900861E-2</v>
      </c>
      <c r="H13" s="23">
        <f t="shared" si="0"/>
        <v>8.3531958470756784</v>
      </c>
      <c r="I13" s="23">
        <f t="shared" si="1"/>
        <v>57.046215541004642</v>
      </c>
      <c r="J13" s="32">
        <f t="shared" si="7"/>
        <v>2.7300688866052223</v>
      </c>
      <c r="K13" s="41">
        <v>1.3906840812324335</v>
      </c>
      <c r="L13" s="23">
        <f t="shared" si="2"/>
        <v>3.7391669827641408E-3</v>
      </c>
      <c r="M13" s="23">
        <f t="shared" si="3"/>
        <v>2.9481893517948032</v>
      </c>
      <c r="N13" s="23">
        <f t="shared" si="4"/>
        <v>20.133976061037682</v>
      </c>
      <c r="O13" s="32">
        <f t="shared" si="8"/>
        <v>0.96355456863537492</v>
      </c>
    </row>
    <row r="14" spans="1:15" x14ac:dyDescent="0.35">
      <c r="A14" s="25" t="s">
        <v>12</v>
      </c>
      <c r="B14" s="25" t="s">
        <v>9</v>
      </c>
      <c r="C14" s="25" t="s">
        <v>9</v>
      </c>
      <c r="D14" s="25" t="s">
        <v>5</v>
      </c>
      <c r="E14" s="25" t="s">
        <v>6</v>
      </c>
      <c r="F14" s="18">
        <v>0.5903608617594257</v>
      </c>
      <c r="G14" s="24">
        <f t="shared" si="6"/>
        <v>8.8081719789192582E-3</v>
      </c>
      <c r="H14" s="24">
        <f t="shared" si="0"/>
        <v>6.9449048295324927</v>
      </c>
      <c r="I14" s="24">
        <f t="shared" si="1"/>
        <v>47.428618348026781</v>
      </c>
      <c r="J14" s="33">
        <f t="shared" si="7"/>
        <v>2.2697981637984248</v>
      </c>
      <c r="K14" s="3">
        <v>1.6726876432555831</v>
      </c>
      <c r="L14" s="24">
        <f t="shared" si="2"/>
        <v>3.1087693036813157E-3</v>
      </c>
      <c r="M14" s="24">
        <f t="shared" si="3"/>
        <v>2.4511450279025757</v>
      </c>
      <c r="N14" s="24">
        <f t="shared" si="4"/>
        <v>16.739527019822468</v>
      </c>
      <c r="O14" s="33">
        <f t="shared" si="8"/>
        <v>0.80110593594864676</v>
      </c>
    </row>
    <row r="15" spans="1:15" x14ac:dyDescent="0.35">
      <c r="A15" s="25" t="s">
        <v>12</v>
      </c>
      <c r="B15" s="25" t="s">
        <v>9</v>
      </c>
      <c r="C15" s="25" t="s">
        <v>9</v>
      </c>
      <c r="D15" s="25" t="s">
        <v>5</v>
      </c>
      <c r="E15" s="25" t="s">
        <v>7</v>
      </c>
      <c r="F15" s="18">
        <v>0.55244459962756065</v>
      </c>
      <c r="G15" s="24">
        <f t="shared" si="6"/>
        <v>9.4127085385677812E-3</v>
      </c>
      <c r="H15" s="24">
        <f t="shared" si="0"/>
        <v>7.4215586554092123</v>
      </c>
      <c r="I15" s="24">
        <f t="shared" si="1"/>
        <v>50.683815207672673</v>
      </c>
      <c r="J15" s="33">
        <f t="shared" si="7"/>
        <v>2.425582584938621</v>
      </c>
      <c r="K15" s="3">
        <v>1.565258327976456</v>
      </c>
      <c r="L15" s="24">
        <f t="shared" si="2"/>
        <v>3.3221353351446381E-3</v>
      </c>
      <c r="M15" s="24">
        <f t="shared" si="3"/>
        <v>2.6193759373255801</v>
      </c>
      <c r="N15" s="24">
        <f t="shared" si="4"/>
        <v>17.888421035394206</v>
      </c>
      <c r="O15" s="33">
        <f t="shared" si="8"/>
        <v>0.85608872097957989</v>
      </c>
    </row>
    <row r="16" spans="1:15" x14ac:dyDescent="0.35">
      <c r="A16" s="25" t="s">
        <v>12</v>
      </c>
      <c r="B16" s="25" t="s">
        <v>9</v>
      </c>
      <c r="C16" s="25" t="s">
        <v>9</v>
      </c>
      <c r="D16" s="25" t="s">
        <v>5</v>
      </c>
      <c r="E16" s="25" t="s">
        <v>8</v>
      </c>
      <c r="F16" s="18">
        <v>0.6040985915492959</v>
      </c>
      <c r="G16" s="24">
        <f t="shared" si="6"/>
        <v>8.6078664521694499E-3</v>
      </c>
      <c r="H16" s="24">
        <f t="shared" si="0"/>
        <v>6.7869716257489898</v>
      </c>
      <c r="I16" s="24">
        <f t="shared" si="1"/>
        <v>46.350050127066275</v>
      </c>
      <c r="J16" s="33">
        <f t="shared" si="7"/>
        <v>2.2181809703667432</v>
      </c>
      <c r="K16" s="3">
        <v>1.7116111769014564</v>
      </c>
      <c r="L16" s="24">
        <f t="shared" si="2"/>
        <v>3.0380731734958649E-3</v>
      </c>
      <c r="M16" s="24">
        <f t="shared" si="3"/>
        <v>2.3954038483332778</v>
      </c>
      <c r="N16" s="24">
        <f t="shared" si="4"/>
        <v>16.35885554959312</v>
      </c>
      <c r="O16" s="33">
        <f t="shared" si="8"/>
        <v>0.78288808701624224</v>
      </c>
    </row>
    <row r="17" spans="1:15" x14ac:dyDescent="0.35">
      <c r="A17" s="29" t="s">
        <v>14</v>
      </c>
      <c r="B17" s="29" t="s">
        <v>9</v>
      </c>
      <c r="C17" s="29" t="s">
        <v>3</v>
      </c>
      <c r="D17" s="29" t="s">
        <v>5</v>
      </c>
      <c r="E17" s="29" t="s">
        <v>6</v>
      </c>
      <c r="F17" s="43">
        <v>0.70105352333931803</v>
      </c>
      <c r="G17" s="23">
        <f t="shared" si="6"/>
        <v>7.417407982247797E-3</v>
      </c>
      <c r="H17" s="23">
        <f t="shared" si="0"/>
        <v>5.8483409090799938</v>
      </c>
      <c r="I17" s="23">
        <f t="shared" si="1"/>
        <v>39.939889135180444</v>
      </c>
      <c r="J17" s="32">
        <f t="shared" si="7"/>
        <v>1.9114089800407787</v>
      </c>
      <c r="K17" s="41">
        <v>1.9863165763660044</v>
      </c>
      <c r="L17" s="23">
        <f t="shared" si="2"/>
        <v>2.61791099257374E-3</v>
      </c>
      <c r="M17" s="23">
        <f t="shared" si="3"/>
        <v>2.0641221287600642</v>
      </c>
      <c r="N17" s="23">
        <f t="shared" si="4"/>
        <v>14.096443806166294</v>
      </c>
      <c r="O17" s="32">
        <f t="shared" si="8"/>
        <v>0.67461552500938693</v>
      </c>
    </row>
    <row r="18" spans="1:15" x14ac:dyDescent="0.35">
      <c r="A18" s="29" t="s">
        <v>14</v>
      </c>
      <c r="B18" s="29" t="s">
        <v>9</v>
      </c>
      <c r="C18" s="29" t="s">
        <v>3</v>
      </c>
      <c r="D18" s="29" t="s">
        <v>5</v>
      </c>
      <c r="E18" s="29" t="s">
        <v>7</v>
      </c>
      <c r="F18" s="43">
        <v>0.65602796205772829</v>
      </c>
      <c r="G18" s="23">
        <f t="shared" si="6"/>
        <v>7.9264914008991844E-3</v>
      </c>
      <c r="H18" s="23">
        <f t="shared" si="0"/>
        <v>6.2497336045551259</v>
      </c>
      <c r="I18" s="23">
        <f t="shared" si="1"/>
        <v>42.681107543303305</v>
      </c>
      <c r="J18" s="32">
        <f t="shared" si="7"/>
        <v>2.0425958610009438</v>
      </c>
      <c r="K18" s="41">
        <v>1.8587442644720413</v>
      </c>
      <c r="L18" s="23">
        <f t="shared" si="2"/>
        <v>2.7975876506481168E-3</v>
      </c>
      <c r="M18" s="23">
        <f t="shared" si="3"/>
        <v>2.2057902630110151</v>
      </c>
      <c r="N18" s="23">
        <f t="shared" si="4"/>
        <v>15.06393350348986</v>
      </c>
      <c r="O18" s="32">
        <f t="shared" si="8"/>
        <v>0.72091681766701476</v>
      </c>
    </row>
    <row r="19" spans="1:15" x14ac:dyDescent="0.35">
      <c r="A19" s="29" t="s">
        <v>14</v>
      </c>
      <c r="B19" s="29" t="s">
        <v>9</v>
      </c>
      <c r="C19" s="29" t="s">
        <v>3</v>
      </c>
      <c r="D19" s="29" t="s">
        <v>5</v>
      </c>
      <c r="E19" s="29" t="s">
        <v>8</v>
      </c>
      <c r="F19" s="43">
        <v>0.71736707746478889</v>
      </c>
      <c r="G19" s="23">
        <f t="shared" si="6"/>
        <v>7.2487296439321686E-3</v>
      </c>
      <c r="H19" s="23">
        <f t="shared" si="0"/>
        <v>5.7153445269465175</v>
      </c>
      <c r="I19" s="23">
        <f t="shared" si="1"/>
        <v>39.03162115963476</v>
      </c>
      <c r="J19" s="32">
        <f t="shared" si="7"/>
        <v>1.8679418697825205</v>
      </c>
      <c r="K19" s="41">
        <v>2.0325382725704793</v>
      </c>
      <c r="L19" s="23">
        <f t="shared" si="2"/>
        <v>2.5583774092596758E-3</v>
      </c>
      <c r="M19" s="23">
        <f t="shared" si="3"/>
        <v>2.0171821880701288</v>
      </c>
      <c r="N19" s="23">
        <f t="shared" si="4"/>
        <v>13.775878357552102</v>
      </c>
      <c r="O19" s="32">
        <f t="shared" si="8"/>
        <v>0.65927417853999348</v>
      </c>
    </row>
    <row r="20" spans="1:15" x14ac:dyDescent="0.35">
      <c r="A20" s="25" t="s">
        <v>13</v>
      </c>
      <c r="B20" s="25" t="s">
        <v>4</v>
      </c>
      <c r="C20" s="25" t="s">
        <v>4</v>
      </c>
      <c r="D20" s="25" t="s">
        <v>5</v>
      </c>
      <c r="E20" s="25" t="s">
        <v>6</v>
      </c>
      <c r="F20" s="18">
        <v>5.6431552962298036E-2</v>
      </c>
      <c r="G20" s="24">
        <f t="shared" si="6"/>
        <v>9.2147029933309185E-2</v>
      </c>
      <c r="H20" s="24">
        <f t="shared" si="0"/>
        <v>72.654388985878398</v>
      </c>
      <c r="I20" s="24">
        <f t="shared" si="1"/>
        <v>496.17631502551103</v>
      </c>
      <c r="J20" s="33">
        <f t="shared" si="7"/>
        <v>23.745580790506601</v>
      </c>
      <c r="K20" s="3">
        <v>0.17766489895265189</v>
      </c>
      <c r="L20" s="24">
        <f t="shared" si="2"/>
        <v>2.9268583893917122E-2</v>
      </c>
      <c r="M20" s="24">
        <f t="shared" si="3"/>
        <v>23.077152685588498</v>
      </c>
      <c r="N20" s="24">
        <f t="shared" si="4"/>
        <v>157.6000671210922</v>
      </c>
      <c r="O20" s="33">
        <f t="shared" si="8"/>
        <v>7.5422889265094124</v>
      </c>
    </row>
    <row r="21" spans="1:15" x14ac:dyDescent="0.35">
      <c r="A21" s="25" t="s">
        <v>13</v>
      </c>
      <c r="B21" s="25" t="s">
        <v>4</v>
      </c>
      <c r="C21" s="25" t="s">
        <v>4</v>
      </c>
      <c r="D21" s="25" t="s">
        <v>5</v>
      </c>
      <c r="E21" s="25" t="s">
        <v>7</v>
      </c>
      <c r="F21" s="18">
        <v>5.2807204376163881E-2</v>
      </c>
      <c r="G21" s="24">
        <f t="shared" si="6"/>
        <v>9.8471412403478342E-2</v>
      </c>
      <c r="H21" s="24">
        <f t="shared" si="0"/>
        <v>77.640921318127155</v>
      </c>
      <c r="I21" s="24">
        <f t="shared" si="1"/>
        <v>530.23068217257571</v>
      </c>
      <c r="J21" s="33">
        <f t="shared" si="7"/>
        <v>25.375325503973269</v>
      </c>
      <c r="K21" s="3">
        <v>0.16625426976520216</v>
      </c>
      <c r="L21" s="24">
        <f t="shared" si="2"/>
        <v>3.1277392197769503E-2</v>
      </c>
      <c r="M21" s="24">
        <f t="shared" si="3"/>
        <v>24.66102077131826</v>
      </c>
      <c r="N21" s="24">
        <f t="shared" si="4"/>
        <v>168.41672721875887</v>
      </c>
      <c r="O21" s="33">
        <f t="shared" si="8"/>
        <v>8.0599433740406035</v>
      </c>
    </row>
    <row r="22" spans="1:15" x14ac:dyDescent="0.35">
      <c r="A22" s="25" t="s">
        <v>13</v>
      </c>
      <c r="B22" s="25" t="s">
        <v>4</v>
      </c>
      <c r="C22" s="25" t="s">
        <v>4</v>
      </c>
      <c r="D22" s="25" t="s">
        <v>5</v>
      </c>
      <c r="E22" s="25" t="s">
        <v>8</v>
      </c>
      <c r="F22" s="18">
        <v>5.7744718309859153E-2</v>
      </c>
      <c r="G22" s="24">
        <f t="shared" si="6"/>
        <v>9.0051525961157355E-2</v>
      </c>
      <c r="H22" s="24">
        <f t="shared" si="0"/>
        <v>71.002164700143297</v>
      </c>
      <c r="I22" s="24">
        <f t="shared" si="1"/>
        <v>484.8928320985396</v>
      </c>
      <c r="J22" s="33">
        <f t="shared" si="7"/>
        <v>23.205585536144397</v>
      </c>
      <c r="K22" s="3">
        <v>0.18179917094297685</v>
      </c>
      <c r="L22" s="24">
        <f t="shared" si="2"/>
        <v>2.8602990723379219E-2</v>
      </c>
      <c r="M22" s="24">
        <f t="shared" si="3"/>
        <v>22.552358070356693</v>
      </c>
      <c r="N22" s="24">
        <f t="shared" si="4"/>
        <v>154.01610389511887</v>
      </c>
      <c r="O22" s="33">
        <f t="shared" si="8"/>
        <v>7.3707706864092613</v>
      </c>
    </row>
    <row r="23" spans="1:15" x14ac:dyDescent="0.35">
      <c r="A23" s="1" t="s">
        <v>14</v>
      </c>
      <c r="B23" s="1" t="s">
        <v>4</v>
      </c>
      <c r="C23" s="1" t="s">
        <v>9</v>
      </c>
      <c r="D23" s="1" t="s">
        <v>5</v>
      </c>
      <c r="E23" s="1" t="s">
        <v>6</v>
      </c>
      <c r="F23" s="43">
        <v>6.9454219030520667E-2</v>
      </c>
      <c r="G23" s="23">
        <f t="shared" si="6"/>
        <v>7.4869461820813707E-2</v>
      </c>
      <c r="H23" s="23">
        <f t="shared" si="0"/>
        <v>59.031691051026186</v>
      </c>
      <c r="I23" s="23">
        <f t="shared" si="1"/>
        <v>403.14325595822766</v>
      </c>
      <c r="J23" s="32">
        <f t="shared" si="7"/>
        <v>19.293284392286612</v>
      </c>
      <c r="K23" s="41">
        <v>0.21866449101864846</v>
      </c>
      <c r="L23" s="23">
        <f t="shared" si="2"/>
        <v>2.3780724413807661E-2</v>
      </c>
      <c r="M23" s="23">
        <f t="shared" si="3"/>
        <v>18.750186557040657</v>
      </c>
      <c r="N23" s="23">
        <f t="shared" si="4"/>
        <v>128.05005453588743</v>
      </c>
      <c r="O23" s="32">
        <f t="shared" si="8"/>
        <v>6.1281097527888981</v>
      </c>
    </row>
    <row r="24" spans="1:15" x14ac:dyDescent="0.35">
      <c r="A24" s="1" t="s">
        <v>14</v>
      </c>
      <c r="B24" s="1" t="s">
        <v>4</v>
      </c>
      <c r="C24" s="1" t="s">
        <v>9</v>
      </c>
      <c r="D24" s="1" t="s">
        <v>5</v>
      </c>
      <c r="E24" s="1" t="s">
        <v>7</v>
      </c>
      <c r="F24" s="43">
        <v>6.4993482309124787E-2</v>
      </c>
      <c r="G24" s="23">
        <f t="shared" si="6"/>
        <v>8.0008022577826146E-2</v>
      </c>
      <c r="H24" s="23">
        <f t="shared" si="0"/>
        <v>63.083248570978299</v>
      </c>
      <c r="I24" s="23">
        <f t="shared" si="1"/>
        <v>430.8124292652177</v>
      </c>
      <c r="J24" s="32">
        <f t="shared" si="7"/>
        <v>20.617451971978277</v>
      </c>
      <c r="K24" s="41">
        <v>0.20462063971101804</v>
      </c>
      <c r="L24" s="23">
        <f t="shared" si="2"/>
        <v>2.5412881160687718E-2</v>
      </c>
      <c r="M24" s="23">
        <f t="shared" si="3"/>
        <v>20.037079376696084</v>
      </c>
      <c r="N24" s="23">
        <f t="shared" si="4"/>
        <v>136.83859086524157</v>
      </c>
      <c r="O24" s="32">
        <f t="shared" si="8"/>
        <v>6.5487039914079901</v>
      </c>
    </row>
    <row r="25" spans="1:15" x14ac:dyDescent="0.35">
      <c r="A25" s="1" t="s">
        <v>14</v>
      </c>
      <c r="B25" s="1" t="s">
        <v>4</v>
      </c>
      <c r="C25" s="1" t="s">
        <v>9</v>
      </c>
      <c r="D25" s="1" t="s">
        <v>5</v>
      </c>
      <c r="E25" s="1" t="s">
        <v>8</v>
      </c>
      <c r="F25" s="43">
        <v>7.1070422535211258E-2</v>
      </c>
      <c r="G25" s="23">
        <f t="shared" si="6"/>
        <v>7.3166864843440357E-2</v>
      </c>
      <c r="H25" s="23">
        <f t="shared" si="0"/>
        <v>57.689258818866435</v>
      </c>
      <c r="I25" s="23">
        <f t="shared" si="1"/>
        <v>393.97542608006347</v>
      </c>
      <c r="J25" s="32">
        <f t="shared" si="7"/>
        <v>18.854538248117326</v>
      </c>
      <c r="K25" s="41">
        <v>0.2237528257759715</v>
      </c>
      <c r="L25" s="23">
        <f t="shared" si="2"/>
        <v>2.3239929962745615E-2</v>
      </c>
      <c r="M25" s="23">
        <f t="shared" si="3"/>
        <v>18.323790932164812</v>
      </c>
      <c r="N25" s="23">
        <f t="shared" si="4"/>
        <v>125.13808441478409</v>
      </c>
      <c r="O25" s="32">
        <f t="shared" si="8"/>
        <v>5.9887511827075253</v>
      </c>
    </row>
    <row r="26" spans="1:15" x14ac:dyDescent="0.35">
      <c r="A26" s="1" t="s">
        <v>14</v>
      </c>
      <c r="B26" s="1" t="s">
        <v>4</v>
      </c>
      <c r="C26" s="1" t="s">
        <v>3</v>
      </c>
      <c r="D26" s="1" t="s">
        <v>5</v>
      </c>
      <c r="E26" s="1" t="s">
        <v>6</v>
      </c>
      <c r="F26" s="43">
        <v>8.2476885098743277E-2</v>
      </c>
      <c r="G26" s="23">
        <f t="shared" si="6"/>
        <v>6.3047967849106296E-2</v>
      </c>
      <c r="H26" s="23">
        <f t="shared" si="0"/>
        <v>49.710897727179955</v>
      </c>
      <c r="I26" s="23">
        <f t="shared" si="1"/>
        <v>339.4890576490339</v>
      </c>
      <c r="J26" s="32">
        <f t="shared" si="7"/>
        <v>16.246976330346623</v>
      </c>
      <c r="K26" s="41">
        <v>0.259664083084645</v>
      </c>
      <c r="L26" s="23">
        <f t="shared" si="2"/>
        <v>2.0025873190574878E-2</v>
      </c>
      <c r="M26" s="23">
        <f t="shared" si="3"/>
        <v>15.789630784876344</v>
      </c>
      <c r="N26" s="23">
        <f t="shared" si="4"/>
        <v>107.83162487232626</v>
      </c>
      <c r="O26" s="32">
        <f t="shared" si="8"/>
        <v>5.1605134760327571</v>
      </c>
    </row>
    <row r="27" spans="1:15" x14ac:dyDescent="0.35">
      <c r="A27" s="1" t="s">
        <v>14</v>
      </c>
      <c r="B27" s="1" t="s">
        <v>4</v>
      </c>
      <c r="C27" s="1" t="s">
        <v>3</v>
      </c>
      <c r="D27" s="1" t="s">
        <v>5</v>
      </c>
      <c r="E27" s="1" t="s">
        <v>7</v>
      </c>
      <c r="F27" s="43">
        <v>7.7179760242085671E-2</v>
      </c>
      <c r="G27" s="23">
        <f t="shared" si="6"/>
        <v>6.7375176907643081E-2</v>
      </c>
      <c r="H27" s="23">
        <f t="shared" si="0"/>
        <v>53.122735638718581</v>
      </c>
      <c r="I27" s="23">
        <f t="shared" si="1"/>
        <v>362.78941411807813</v>
      </c>
      <c r="J27" s="32">
        <f t="shared" si="7"/>
        <v>17.362064818508024</v>
      </c>
      <c r="K27" s="41">
        <v>0.2429870096568339</v>
      </c>
      <c r="L27" s="23">
        <f t="shared" si="2"/>
        <v>2.1400320977421238E-2</v>
      </c>
      <c r="M27" s="23">
        <f t="shared" si="3"/>
        <v>16.873330001428286</v>
      </c>
      <c r="N27" s="23">
        <f t="shared" si="4"/>
        <v>115.23249757072976</v>
      </c>
      <c r="O27" s="32">
        <f t="shared" si="8"/>
        <v>5.5146980980277815</v>
      </c>
    </row>
    <row r="28" spans="1:15" x14ac:dyDescent="0.35">
      <c r="A28" s="1" t="s">
        <v>14</v>
      </c>
      <c r="B28" s="1" t="s">
        <v>4</v>
      </c>
      <c r="C28" s="1" t="s">
        <v>3</v>
      </c>
      <c r="D28" s="1" t="s">
        <v>5</v>
      </c>
      <c r="E28" s="1" t="s">
        <v>8</v>
      </c>
      <c r="F28" s="43">
        <v>8.4396126760563364E-2</v>
      </c>
      <c r="G28" s="23">
        <f t="shared" si="6"/>
        <v>6.161420197342346E-2</v>
      </c>
      <c r="H28" s="23">
        <f t="shared" si="0"/>
        <v>48.580428479045416</v>
      </c>
      <c r="I28" s="23">
        <f t="shared" si="1"/>
        <v>331.76877985689555</v>
      </c>
      <c r="J28" s="32">
        <f t="shared" si="7"/>
        <v>15.877505893151431</v>
      </c>
      <c r="K28" s="41">
        <v>0.26570648060896612</v>
      </c>
      <c r="L28" s="23">
        <f t="shared" si="2"/>
        <v>1.9570467337048942E-2</v>
      </c>
      <c r="M28" s="23">
        <f t="shared" si="3"/>
        <v>15.430560784980896</v>
      </c>
      <c r="N28" s="23">
        <f t="shared" si="4"/>
        <v>105.37943950718662</v>
      </c>
      <c r="O28" s="32">
        <f t="shared" si="8"/>
        <v>5.0431588907010738</v>
      </c>
    </row>
  </sheetData>
  <sheetProtection algorithmName="SHA-512" hashValue="p2G7sOmZvkLXYk6fTIdi9haXwy3nAVxPbIzRTWfcV4sbZ4eH3qkwpnzcjBwBb484OXXxCIwT1dIwHDTXQlBnzg==" saltValue="iUT6PovNMTKJHYespkHyuw==" spinCount="100000" sheet="1" formatCells="0" formatColumns="0" formatRows="0"/>
  <mergeCells count="1">
    <mergeCell ref="D1:E1"/>
  </mergeCells>
  <conditionalFormatting sqref="I11:I28">
    <cfRule type="cellIs" dxfId="171" priority="9" operator="lessThan">
      <formula>10</formula>
    </cfRule>
  </conditionalFormatting>
  <conditionalFormatting sqref="H11:H28">
    <cfRule type="cellIs" dxfId="170" priority="8" operator="lessThan">
      <formula>100</formula>
    </cfRule>
  </conditionalFormatting>
  <conditionalFormatting sqref="G11:G28">
    <cfRule type="cellIs" dxfId="169" priority="7" operator="lessThan">
      <formula>10</formula>
    </cfRule>
  </conditionalFormatting>
  <conditionalFormatting sqref="N2:N28">
    <cfRule type="cellIs" dxfId="168" priority="5" operator="lessThan">
      <formula>10</formula>
    </cfRule>
  </conditionalFormatting>
  <conditionalFormatting sqref="O2:O28">
    <cfRule type="cellIs" dxfId="167" priority="2" operator="lessThan">
      <formula>10</formula>
    </cfRule>
  </conditionalFormatting>
  <conditionalFormatting sqref="I2">
    <cfRule type="cellIs" dxfId="166" priority="17" operator="lessThan">
      <formula>10</formula>
    </cfRule>
  </conditionalFormatting>
  <conditionalFormatting sqref="H2">
    <cfRule type="cellIs" dxfId="165" priority="16" operator="lessThan">
      <formula>100</formula>
    </cfRule>
  </conditionalFormatting>
  <conditionalFormatting sqref="I3:I10">
    <cfRule type="cellIs" dxfId="164" priority="15" operator="lessThan">
      <formula>10</formula>
    </cfRule>
  </conditionalFormatting>
  <conditionalFormatting sqref="H3:H10">
    <cfRule type="cellIs" dxfId="163" priority="14" operator="lessThan">
      <formula>100</formula>
    </cfRule>
  </conditionalFormatting>
  <conditionalFormatting sqref="G2">
    <cfRule type="cellIs" dxfId="162" priority="13" operator="lessThan">
      <formula>10</formula>
    </cfRule>
  </conditionalFormatting>
  <conditionalFormatting sqref="G3:G10">
    <cfRule type="cellIs" dxfId="161" priority="12" operator="lessThan">
      <formula>10</formula>
    </cfRule>
  </conditionalFormatting>
  <conditionalFormatting sqref="J2">
    <cfRule type="cellIs" dxfId="160" priority="11" operator="lessThan">
      <formula>10</formula>
    </cfRule>
  </conditionalFormatting>
  <conditionalFormatting sqref="M2:M28">
    <cfRule type="cellIs" dxfId="159" priority="4" operator="lessThan">
      <formula>100</formula>
    </cfRule>
  </conditionalFormatting>
  <conditionalFormatting sqref="L2:L28">
    <cfRule type="cellIs" dxfId="158" priority="3" operator="lessThan">
      <formula>10</formula>
    </cfRule>
  </conditionalFormatting>
  <conditionalFormatting sqref="J3:J28">
    <cfRule type="cellIs" dxfId="157" priority="1" operator="lessThan">
      <formula>10</formula>
    </cfRule>
  </conditionalFormatting>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0"/>
  <sheetViews>
    <sheetView workbookViewId="0">
      <pane xSplit="2" ySplit="1" topLeftCell="C2" activePane="bottomRight" state="frozen"/>
      <selection pane="topRight" activeCell="C1" sqref="C1"/>
      <selection pane="bottomLeft" activeCell="A2" sqref="A2"/>
      <selection pane="bottomRight" activeCell="C14" sqref="C14"/>
    </sheetView>
  </sheetViews>
  <sheetFormatPr defaultRowHeight="14.5" x14ac:dyDescent="0.35"/>
  <cols>
    <col min="1" max="1" width="20.1796875" bestFit="1" customWidth="1"/>
    <col min="2" max="2" width="14.7265625" bestFit="1" customWidth="1"/>
    <col min="3" max="3" width="11.1796875" bestFit="1" customWidth="1"/>
    <col min="4" max="4" width="4.54296875" bestFit="1" customWidth="1"/>
    <col min="5" max="5" width="16" bestFit="1" customWidth="1"/>
    <col min="6" max="6" width="11.7265625" style="15" customWidth="1"/>
    <col min="7" max="7" width="19.453125" customWidth="1"/>
    <col min="8" max="8" width="20.453125" customWidth="1"/>
    <col min="9" max="9" width="16.81640625" customWidth="1"/>
    <col min="10" max="10" width="19" customWidth="1"/>
    <col min="11" max="11" width="10.26953125" customWidth="1"/>
    <col min="12" max="12" width="21" customWidth="1"/>
    <col min="13" max="13" width="20.7265625" customWidth="1"/>
    <col min="14" max="14" width="16.54296875" customWidth="1"/>
    <col min="15" max="15" width="18.26953125" customWidth="1"/>
  </cols>
  <sheetData>
    <row r="1" spans="1:15" ht="65" x14ac:dyDescent="0.35">
      <c r="A1" s="37" t="s">
        <v>29</v>
      </c>
      <c r="B1" s="5" t="s">
        <v>0</v>
      </c>
      <c r="C1" s="5"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2" t="s">
        <v>11</v>
      </c>
      <c r="B2" s="2" t="s">
        <v>3</v>
      </c>
      <c r="C2" s="2" t="s">
        <v>10</v>
      </c>
      <c r="D2" s="2" t="s">
        <v>5</v>
      </c>
      <c r="E2" s="2" t="s">
        <v>6</v>
      </c>
      <c r="F2" s="14">
        <v>5.6904560143626579</v>
      </c>
      <c r="G2" s="24">
        <f>0.0052/F2</f>
        <v>9.1381077138198556E-4</v>
      </c>
      <c r="H2" s="24">
        <f t="shared" ref="H2" si="0">4.1/F2</f>
        <v>0.72050464666656555</v>
      </c>
      <c r="I2" s="24">
        <f t="shared" ref="I2" si="1">28/F2</f>
        <v>4.9205195382106917</v>
      </c>
      <c r="J2" s="33">
        <f>1.34/F2</f>
        <v>0.23548200647151171</v>
      </c>
      <c r="K2" s="14">
        <v>8.7397232192788454</v>
      </c>
      <c r="L2" s="24">
        <f>0.0052/K2</f>
        <v>5.9498451719035967E-4</v>
      </c>
      <c r="M2" s="24">
        <f t="shared" ref="M2:M10" si="2">4.1/K2</f>
        <v>0.46912240778470665</v>
      </c>
      <c r="N2" s="24">
        <f t="shared" ref="N2:N10" si="3">28/K2</f>
        <v>3.2037627848711674</v>
      </c>
      <c r="O2" s="33">
        <f>1.34/K2</f>
        <v>0.15332293327597732</v>
      </c>
    </row>
    <row r="3" spans="1:15" x14ac:dyDescent="0.35">
      <c r="A3" s="2" t="s">
        <v>11</v>
      </c>
      <c r="B3" s="2" t="s">
        <v>3</v>
      </c>
      <c r="C3" s="2" t="s">
        <v>10</v>
      </c>
      <c r="D3" s="2" t="s">
        <v>5</v>
      </c>
      <c r="E3" s="2" t="s">
        <v>7</v>
      </c>
      <c r="F3" s="14">
        <v>5.3249832402234638</v>
      </c>
      <c r="G3" s="24">
        <f t="shared" ref="G3:G10" si="4">0.0052/F3</f>
        <v>9.7652889509973007E-4</v>
      </c>
      <c r="H3" s="24">
        <f t="shared" ref="H3:H10" si="5">4.1/F3</f>
        <v>0.76995547498247952</v>
      </c>
      <c r="I3" s="24">
        <f t="shared" ref="I3:I10" si="6">28/F3</f>
        <v>5.2582325120754696</v>
      </c>
      <c r="J3" s="33">
        <f t="shared" ref="J3:J10" si="7">1.34/F3</f>
        <v>0.25164398450646891</v>
      </c>
      <c r="K3" s="14">
        <v>8.1784095245421486</v>
      </c>
      <c r="L3" s="24">
        <f t="shared" ref="L3:L10" si="8">0.0052/K3</f>
        <v>6.3582044704359685E-4</v>
      </c>
      <c r="M3" s="24">
        <f t="shared" si="2"/>
        <v>0.50131996786129751</v>
      </c>
      <c r="N3" s="24">
        <f t="shared" si="3"/>
        <v>3.4236485610039833</v>
      </c>
      <c r="O3" s="33">
        <f t="shared" ref="O3:O10" si="9">1.34/K3</f>
        <v>0.16384603827661923</v>
      </c>
    </row>
    <row r="4" spans="1:15" x14ac:dyDescent="0.35">
      <c r="A4" s="2" t="s">
        <v>11</v>
      </c>
      <c r="B4" s="2" t="s">
        <v>3</v>
      </c>
      <c r="C4" s="2" t="s">
        <v>10</v>
      </c>
      <c r="D4" s="2" t="s">
        <v>5</v>
      </c>
      <c r="E4" s="2" t="s">
        <v>8</v>
      </c>
      <c r="F4" s="14">
        <v>5.8228732394366203</v>
      </c>
      <c r="G4" s="24">
        <f t="shared" si="4"/>
        <v>8.9302991601842164E-4</v>
      </c>
      <c r="H4" s="24">
        <f t="shared" si="5"/>
        <v>0.70411974147606315</v>
      </c>
      <c r="I4" s="24">
        <f t="shared" si="6"/>
        <v>4.8086226247145785</v>
      </c>
      <c r="J4" s="33">
        <f t="shared" si="7"/>
        <v>0.23012693989705482</v>
      </c>
      <c r="K4" s="14">
        <v>8.94309706026635</v>
      </c>
      <c r="L4" s="24">
        <f t="shared" si="8"/>
        <v>5.8145404941463636E-4</v>
      </c>
      <c r="M4" s="24">
        <f t="shared" si="2"/>
        <v>0.45845415434615561</v>
      </c>
      <c r="N4" s="24">
        <f t="shared" si="3"/>
        <v>3.1309064199249654</v>
      </c>
      <c r="O4" s="33">
        <f t="shared" si="9"/>
        <v>0.14983623581069477</v>
      </c>
    </row>
    <row r="5" spans="1:15" x14ac:dyDescent="0.35">
      <c r="A5" s="2" t="s">
        <v>12</v>
      </c>
      <c r="B5" s="2" t="s">
        <v>9</v>
      </c>
      <c r="C5" s="2" t="s">
        <v>10</v>
      </c>
      <c r="D5" s="2" t="s">
        <v>5</v>
      </c>
      <c r="E5" s="2" t="s">
        <v>6</v>
      </c>
      <c r="F5" s="14">
        <v>0.94840933572710984</v>
      </c>
      <c r="G5" s="24">
        <f t="shared" si="4"/>
        <v>5.4828646282919129E-3</v>
      </c>
      <c r="H5" s="24">
        <f t="shared" si="5"/>
        <v>4.3230278799993922</v>
      </c>
      <c r="I5" s="24">
        <f t="shared" si="6"/>
        <v>29.523117229264145</v>
      </c>
      <c r="J5" s="33">
        <f t="shared" si="7"/>
        <v>1.41289203882907</v>
      </c>
      <c r="K5" s="14">
        <v>2.6332171583011954</v>
      </c>
      <c r="L5" s="24">
        <f t="shared" si="8"/>
        <v>1.974770665460326E-3</v>
      </c>
      <c r="M5" s="24">
        <f t="shared" si="2"/>
        <v>1.5570307169975646</v>
      </c>
      <c r="N5" s="24">
        <f t="shared" si="3"/>
        <v>10.633380506324832</v>
      </c>
      <c r="O5" s="33">
        <f t="shared" si="9"/>
        <v>0.50888320994554559</v>
      </c>
    </row>
    <row r="6" spans="1:15" x14ac:dyDescent="0.35">
      <c r="A6" s="2" t="s">
        <v>12</v>
      </c>
      <c r="B6" s="2" t="s">
        <v>9</v>
      </c>
      <c r="C6" s="2" t="s">
        <v>10</v>
      </c>
      <c r="D6" s="2" t="s">
        <v>5</v>
      </c>
      <c r="E6" s="2" t="s">
        <v>7</v>
      </c>
      <c r="F6" s="14">
        <v>0.88749720670391063</v>
      </c>
      <c r="G6" s="24">
        <f t="shared" si="4"/>
        <v>5.8591733705983806E-3</v>
      </c>
      <c r="H6" s="24">
        <f t="shared" si="5"/>
        <v>4.6197328498948771</v>
      </c>
      <c r="I6" s="24">
        <f t="shared" si="6"/>
        <v>31.549395072452821</v>
      </c>
      <c r="J6" s="33">
        <f t="shared" si="7"/>
        <v>1.5098639070388136</v>
      </c>
      <c r="K6" s="14">
        <v>2.4640972885884245</v>
      </c>
      <c r="L6" s="24">
        <f t="shared" si="8"/>
        <v>2.1103062870455316E-3</v>
      </c>
      <c r="M6" s="24">
        <f t="shared" si="2"/>
        <v>1.6638953417089768</v>
      </c>
      <c r="N6" s="24">
        <f t="shared" si="3"/>
        <v>11.36318769947594</v>
      </c>
      <c r="O6" s="33">
        <f t="shared" si="9"/>
        <v>0.54380969704634863</v>
      </c>
    </row>
    <row r="7" spans="1:15" x14ac:dyDescent="0.35">
      <c r="A7" s="2" t="s">
        <v>12</v>
      </c>
      <c r="B7" s="2" t="s">
        <v>9</v>
      </c>
      <c r="C7" s="2" t="s">
        <v>10</v>
      </c>
      <c r="D7" s="2" t="s">
        <v>5</v>
      </c>
      <c r="E7" s="2" t="s">
        <v>8</v>
      </c>
      <c r="F7" s="14">
        <v>0.9704788732394366</v>
      </c>
      <c r="G7" s="24">
        <f t="shared" si="4"/>
        <v>5.3581794961105305E-3</v>
      </c>
      <c r="H7" s="24">
        <f t="shared" si="5"/>
        <v>4.2247184488563798</v>
      </c>
      <c r="I7" s="24">
        <f t="shared" si="6"/>
        <v>28.851735748287474</v>
      </c>
      <c r="J7" s="33">
        <f t="shared" si="7"/>
        <v>1.3807616393823292</v>
      </c>
      <c r="K7" s="14">
        <v>2.6944922667001201</v>
      </c>
      <c r="L7" s="24">
        <f t="shared" si="8"/>
        <v>1.9298626551147295E-3</v>
      </c>
      <c r="M7" s="24">
        <f t="shared" si="2"/>
        <v>1.5216224780712291</v>
      </c>
      <c r="N7" s="24">
        <f t="shared" si="3"/>
        <v>10.391568142925466</v>
      </c>
      <c r="O7" s="33">
        <f t="shared" si="9"/>
        <v>0.49731076112571881</v>
      </c>
    </row>
    <row r="8" spans="1:15" x14ac:dyDescent="0.35">
      <c r="A8" s="2" t="s">
        <v>13</v>
      </c>
      <c r="B8" s="2" t="s">
        <v>4</v>
      </c>
      <c r="C8" s="2" t="s">
        <v>10</v>
      </c>
      <c r="D8" s="2" t="s">
        <v>5</v>
      </c>
      <c r="E8" s="2" t="s">
        <v>6</v>
      </c>
      <c r="F8" s="14">
        <v>9.4840933572710978E-2</v>
      </c>
      <c r="G8" s="24">
        <f t="shared" si="4"/>
        <v>5.4828646282919127E-2</v>
      </c>
      <c r="H8" s="24">
        <f t="shared" si="5"/>
        <v>43.230278799993926</v>
      </c>
      <c r="I8" s="24">
        <f t="shared" si="6"/>
        <v>295.23117229264147</v>
      </c>
      <c r="J8" s="33">
        <f t="shared" si="7"/>
        <v>14.1289203882907</v>
      </c>
      <c r="K8" s="14">
        <v>0.29859013256339578</v>
      </c>
      <c r="L8" s="24">
        <f t="shared" si="8"/>
        <v>1.7415176969707635E-2</v>
      </c>
      <c r="M8" s="24">
        <f t="shared" si="2"/>
        <v>13.731197226115635</v>
      </c>
      <c r="N8" s="24">
        <f t="shared" si="3"/>
        <v>93.774029836887266</v>
      </c>
      <c r="O8" s="33">
        <f t="shared" si="9"/>
        <v>4.4877571421938907</v>
      </c>
    </row>
    <row r="9" spans="1:15" x14ac:dyDescent="0.35">
      <c r="A9" s="2" t="s">
        <v>13</v>
      </c>
      <c r="B9" s="2" t="s">
        <v>4</v>
      </c>
      <c r="C9" s="2" t="s">
        <v>10</v>
      </c>
      <c r="D9" s="2" t="s">
        <v>5</v>
      </c>
      <c r="E9" s="2" t="s">
        <v>7</v>
      </c>
      <c r="F9" s="14">
        <v>8.874972067039108E-2</v>
      </c>
      <c r="G9" s="24">
        <f t="shared" si="4"/>
        <v>5.8591733705983792E-2</v>
      </c>
      <c r="H9" s="24">
        <f t="shared" si="5"/>
        <v>46.197328498948757</v>
      </c>
      <c r="I9" s="24">
        <f t="shared" si="6"/>
        <v>315.49395072452813</v>
      </c>
      <c r="J9" s="33">
        <f t="shared" si="7"/>
        <v>15.098639070388133</v>
      </c>
      <c r="K9" s="14">
        <v>0.27941301146745917</v>
      </c>
      <c r="L9" s="24">
        <f t="shared" si="8"/>
        <v>1.8610443274241002E-2</v>
      </c>
      <c r="M9" s="24">
        <f t="shared" si="2"/>
        <v>14.673618735459252</v>
      </c>
      <c r="N9" s="24">
        <f t="shared" si="3"/>
        <v>100.21007916899002</v>
      </c>
      <c r="O9" s="33">
        <f t="shared" si="9"/>
        <v>4.7957680745159514</v>
      </c>
    </row>
    <row r="10" spans="1:15" x14ac:dyDescent="0.35">
      <c r="A10" s="2" t="s">
        <v>13</v>
      </c>
      <c r="B10" s="2" t="s">
        <v>4</v>
      </c>
      <c r="C10" s="2" t="s">
        <v>10</v>
      </c>
      <c r="D10" s="2" t="s">
        <v>5</v>
      </c>
      <c r="E10" s="2" t="s">
        <v>8</v>
      </c>
      <c r="F10" s="14">
        <v>9.7047887323943677E-2</v>
      </c>
      <c r="G10" s="24">
        <f t="shared" si="4"/>
        <v>5.3581794961105295E-2</v>
      </c>
      <c r="H10" s="24">
        <f t="shared" si="5"/>
        <v>42.247184488563789</v>
      </c>
      <c r="I10" s="24">
        <f t="shared" si="6"/>
        <v>288.51735748287467</v>
      </c>
      <c r="J10" s="33">
        <f t="shared" si="7"/>
        <v>13.80761639382329</v>
      </c>
      <c r="K10" s="14">
        <v>0.30553834140443004</v>
      </c>
      <c r="L10" s="24">
        <f t="shared" si="8"/>
        <v>1.7019140629283405E-2</v>
      </c>
      <c r="M10" s="24">
        <f t="shared" si="2"/>
        <v>13.41893780385807</v>
      </c>
      <c r="N10" s="24">
        <f t="shared" si="3"/>
        <v>91.641526465372195</v>
      </c>
      <c r="O10" s="33">
        <f t="shared" si="9"/>
        <v>4.3857016236999549</v>
      </c>
    </row>
  </sheetData>
  <sheetProtection algorithmName="SHA-512" hashValue="SrVixChnXe3+wCwzsCA0FOPx3y4FMtMHw5yKHyUdl50dfPnyHYDqs983et64sBR9tT3UwIR7FboSis0i7R8kNQ==" saltValue="g4g5UTk2JEllME87cbtTTg==" spinCount="100000" sheet="1" formatCells="0" formatColumns="0" formatRows="0"/>
  <mergeCells count="1">
    <mergeCell ref="D1:E1"/>
  </mergeCells>
  <conditionalFormatting sqref="I2">
    <cfRule type="cellIs" dxfId="156" priority="18" operator="lessThan">
      <formula>10</formula>
    </cfRule>
  </conditionalFormatting>
  <conditionalFormatting sqref="H2">
    <cfRule type="cellIs" dxfId="155" priority="17" operator="lessThan">
      <formula>100</formula>
    </cfRule>
  </conditionalFormatting>
  <conditionalFormatting sqref="I3:I10">
    <cfRule type="cellIs" dxfId="154" priority="16" operator="lessThan">
      <formula>10</formula>
    </cfRule>
  </conditionalFormatting>
  <conditionalFormatting sqref="H3:H10">
    <cfRule type="cellIs" dxfId="153" priority="15" operator="lessThan">
      <formula>100</formula>
    </cfRule>
  </conditionalFormatting>
  <conditionalFormatting sqref="G2">
    <cfRule type="cellIs" dxfId="152" priority="14" operator="lessThan">
      <formula>10</formula>
    </cfRule>
  </conditionalFormatting>
  <conditionalFormatting sqref="G3:G10">
    <cfRule type="cellIs" dxfId="151" priority="13" operator="lessThan">
      <formula>10</formula>
    </cfRule>
  </conditionalFormatting>
  <conditionalFormatting sqref="J2">
    <cfRule type="cellIs" dxfId="150" priority="12" operator="lessThan">
      <formula>10</formula>
    </cfRule>
  </conditionalFormatting>
  <conditionalFormatting sqref="N2">
    <cfRule type="cellIs" dxfId="149" priority="10" operator="lessThan">
      <formula>10</formula>
    </cfRule>
  </conditionalFormatting>
  <conditionalFormatting sqref="M2">
    <cfRule type="cellIs" dxfId="148" priority="9" operator="lessThan">
      <formula>100</formula>
    </cfRule>
  </conditionalFormatting>
  <conditionalFormatting sqref="N3:N10">
    <cfRule type="cellIs" dxfId="147" priority="8" operator="lessThan">
      <formula>10</formula>
    </cfRule>
  </conditionalFormatting>
  <conditionalFormatting sqref="M3:M10">
    <cfRule type="cellIs" dxfId="146" priority="7" operator="lessThan">
      <formula>100</formula>
    </cfRule>
  </conditionalFormatting>
  <conditionalFormatting sqref="L2">
    <cfRule type="cellIs" dxfId="145" priority="6" operator="lessThan">
      <formula>10</formula>
    </cfRule>
  </conditionalFormatting>
  <conditionalFormatting sqref="L3:L10">
    <cfRule type="cellIs" dxfId="144" priority="5" operator="lessThan">
      <formula>10</formula>
    </cfRule>
  </conditionalFormatting>
  <conditionalFormatting sqref="O2">
    <cfRule type="cellIs" dxfId="143" priority="4" operator="lessThan">
      <formula>10</formula>
    </cfRule>
  </conditionalFormatting>
  <conditionalFormatting sqref="J3:J10">
    <cfRule type="cellIs" dxfId="142" priority="2" operator="lessThan">
      <formula>10</formula>
    </cfRule>
  </conditionalFormatting>
  <conditionalFormatting sqref="O3:O10">
    <cfRule type="cellIs" dxfId="141" priority="1" operator="lessThan">
      <formula>10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6B4BD-B9A7-43D2-B271-AB0D8D7055E6}">
  <dimension ref="A1:K32"/>
  <sheetViews>
    <sheetView workbookViewId="0">
      <selection activeCell="A27" sqref="A27"/>
    </sheetView>
  </sheetViews>
  <sheetFormatPr defaultColWidth="9.1796875" defaultRowHeight="15.5" x14ac:dyDescent="0.35"/>
  <cols>
    <col min="1" max="1" width="29" style="6" bestFit="1" customWidth="1"/>
    <col min="2" max="2" width="128.54296875" style="6" customWidth="1"/>
    <col min="3" max="16384" width="9.1796875" style="6"/>
  </cols>
  <sheetData>
    <row r="1" spans="1:11" ht="17.5" x14ac:dyDescent="0.35">
      <c r="A1" s="47" t="s">
        <v>35</v>
      </c>
      <c r="B1" s="47" t="s">
        <v>36</v>
      </c>
    </row>
    <row r="2" spans="1:11" x14ac:dyDescent="0.35">
      <c r="A2" s="48" t="s">
        <v>37</v>
      </c>
      <c r="B2" s="49" t="s">
        <v>38</v>
      </c>
    </row>
    <row r="3" spans="1:11" x14ac:dyDescent="0.35">
      <c r="A3" s="50" t="s">
        <v>39</v>
      </c>
      <c r="B3" s="49" t="s">
        <v>40</v>
      </c>
    </row>
    <row r="4" spans="1:11" x14ac:dyDescent="0.35">
      <c r="A4" s="50" t="s">
        <v>41</v>
      </c>
      <c r="B4" s="49" t="s">
        <v>40</v>
      </c>
    </row>
    <row r="5" spans="1:11" x14ac:dyDescent="0.35">
      <c r="A5" s="50" t="s">
        <v>42</v>
      </c>
      <c r="B5" s="49" t="s">
        <v>40</v>
      </c>
    </row>
    <row r="6" spans="1:11" x14ac:dyDescent="0.35">
      <c r="A6" s="50" t="s">
        <v>43</v>
      </c>
      <c r="B6" s="49" t="s">
        <v>40</v>
      </c>
    </row>
    <row r="7" spans="1:11" x14ac:dyDescent="0.35">
      <c r="A7" s="50" t="s">
        <v>44</v>
      </c>
      <c r="B7" s="49" t="s">
        <v>40</v>
      </c>
      <c r="C7" s="51"/>
      <c r="D7" s="52"/>
      <c r="E7" s="52"/>
      <c r="F7" s="52"/>
      <c r="G7" s="51"/>
      <c r="H7" s="51"/>
      <c r="I7" s="51"/>
      <c r="J7" s="51"/>
      <c r="K7" s="51"/>
    </row>
    <row r="8" spans="1:11" x14ac:dyDescent="0.35">
      <c r="A8" s="50" t="s">
        <v>45</v>
      </c>
      <c r="B8" s="49" t="s">
        <v>40</v>
      </c>
    </row>
    <row r="9" spans="1:11" x14ac:dyDescent="0.35">
      <c r="A9" s="50" t="s">
        <v>46</v>
      </c>
      <c r="B9" s="49" t="s">
        <v>40</v>
      </c>
    </row>
    <row r="10" spans="1:11" x14ac:dyDescent="0.35">
      <c r="A10" s="50" t="s">
        <v>47</v>
      </c>
      <c r="B10" s="49" t="s">
        <v>40</v>
      </c>
    </row>
    <row r="11" spans="1:11" x14ac:dyDescent="0.35">
      <c r="A11" s="50" t="s">
        <v>48</v>
      </c>
      <c r="B11" s="49" t="s">
        <v>40</v>
      </c>
    </row>
    <row r="12" spans="1:11" x14ac:dyDescent="0.35">
      <c r="A12" s="50" t="s">
        <v>49</v>
      </c>
      <c r="B12" s="49" t="s">
        <v>40</v>
      </c>
    </row>
    <row r="13" spans="1:11" x14ac:dyDescent="0.35">
      <c r="A13" s="53" t="s">
        <v>50</v>
      </c>
      <c r="B13" s="49" t="s">
        <v>40</v>
      </c>
    </row>
    <row r="14" spans="1:11" x14ac:dyDescent="0.35">
      <c r="A14" s="50" t="s">
        <v>51</v>
      </c>
      <c r="B14" s="49" t="s">
        <v>40</v>
      </c>
    </row>
    <row r="15" spans="1:11" x14ac:dyDescent="0.35">
      <c r="A15" s="50" t="s">
        <v>52</v>
      </c>
      <c r="B15" s="49" t="s">
        <v>40</v>
      </c>
    </row>
    <row r="16" spans="1:11" x14ac:dyDescent="0.35">
      <c r="A16" s="50" t="s">
        <v>53</v>
      </c>
      <c r="B16" s="49" t="s">
        <v>40</v>
      </c>
    </row>
    <row r="17" spans="1:2" x14ac:dyDescent="0.35">
      <c r="A17" s="50" t="s">
        <v>54</v>
      </c>
      <c r="B17" s="49" t="s">
        <v>40</v>
      </c>
    </row>
    <row r="18" spans="1:2" x14ac:dyDescent="0.35">
      <c r="A18" s="50" t="s">
        <v>55</v>
      </c>
      <c r="B18" s="49" t="s">
        <v>40</v>
      </c>
    </row>
    <row r="19" spans="1:2" x14ac:dyDescent="0.35">
      <c r="A19" s="50" t="s">
        <v>56</v>
      </c>
      <c r="B19" s="49" t="s">
        <v>40</v>
      </c>
    </row>
    <row r="20" spans="1:2" x14ac:dyDescent="0.35">
      <c r="A20" s="50" t="s">
        <v>57</v>
      </c>
      <c r="B20" s="49" t="s">
        <v>40</v>
      </c>
    </row>
    <row r="21" spans="1:2" x14ac:dyDescent="0.35">
      <c r="A21" s="50" t="s">
        <v>58</v>
      </c>
      <c r="B21" s="49" t="s">
        <v>40</v>
      </c>
    </row>
    <row r="22" spans="1:2" x14ac:dyDescent="0.35">
      <c r="A22" s="50" t="s">
        <v>59</v>
      </c>
      <c r="B22" s="49" t="s">
        <v>40</v>
      </c>
    </row>
    <row r="23" spans="1:2" x14ac:dyDescent="0.35">
      <c r="A23" s="50" t="s">
        <v>60</v>
      </c>
      <c r="B23" s="49" t="s">
        <v>40</v>
      </c>
    </row>
    <row r="24" spans="1:2" x14ac:dyDescent="0.35">
      <c r="A24" s="50" t="s">
        <v>61</v>
      </c>
      <c r="B24" s="49" t="s">
        <v>40</v>
      </c>
    </row>
    <row r="25" spans="1:2" x14ac:dyDescent="0.35">
      <c r="A25" s="50" t="s">
        <v>62</v>
      </c>
      <c r="B25" s="49" t="s">
        <v>40</v>
      </c>
    </row>
    <row r="26" spans="1:2" x14ac:dyDescent="0.35">
      <c r="A26" s="50" t="s">
        <v>63</v>
      </c>
      <c r="B26" s="49" t="s">
        <v>40</v>
      </c>
    </row>
    <row r="27" spans="1:2" x14ac:dyDescent="0.35">
      <c r="A27" s="50" t="s">
        <v>64</v>
      </c>
      <c r="B27" s="49" t="s">
        <v>40</v>
      </c>
    </row>
    <row r="28" spans="1:2" x14ac:dyDescent="0.35">
      <c r="B28" s="7"/>
    </row>
    <row r="29" spans="1:2" x14ac:dyDescent="0.35">
      <c r="B29" s="7"/>
    </row>
    <row r="30" spans="1:2" x14ac:dyDescent="0.35">
      <c r="B30" s="7"/>
    </row>
    <row r="31" spans="1:2" x14ac:dyDescent="0.35">
      <c r="B31" s="7"/>
    </row>
    <row r="32" spans="1:2" x14ac:dyDescent="0.35">
      <c r="B32" s="7"/>
    </row>
  </sheetData>
  <sheetProtection algorithmName="SHA-512" hashValue="y81d/R3hm/Su65E1ZE9QumSbfElHQhaTTEoLSy4D3A/PX0AhQzpDAcY+SbQMTFa2gLcDOxqs7v8NQd9MtGsttA==" saltValue="/q29yAEce+/VYF3SeKAPQA==" spinCount="100000" sheet="1" objects="1" scenarios="1"/>
  <hyperlinks>
    <hyperlink ref="A2" location="'Read Me'!A1" display="Read Me" xr:uid="{E11210ED-6C0E-45B5-8EE5-B464687E9BA7}"/>
    <hyperlink ref="A3" location="'Brake &amp; Parts Cleaner'!A1" display="Brake &amp; Parts Cleaner" xr:uid="{2FD03523-8A1B-4CB2-B355-39AC11B0C3FC}"/>
    <hyperlink ref="A4" location="'Aerosol Elec. Degreaser'!A1" display="Aerosol Elec. Degreaser" xr:uid="{A2FE9FB1-24D0-4F9B-90FB-8F208A123BA5}"/>
    <hyperlink ref="A5" location="'Liquid Elec. Degreaser'!A1" display="Liquid Elec. Degreaser" xr:uid="{EA46CA5C-EDD1-46A6-BDB9-77B1F1DAB79B}"/>
    <hyperlink ref="A6" location="'Aerosol Spray Degreaser'!A1" display="Aerosol Spray Degreaser" xr:uid="{E0DBBAE1-6798-4A28-9AE8-8045805DBAEC}"/>
    <hyperlink ref="A7" location="'Liquid Degreaser'!A1" display="Liquid Degreaser" xr:uid="{E0559AD1-E733-4E60-80C8-FFAE681D4D36}"/>
    <hyperlink ref="A8" location="'Aerosol Gun Scrubber'!A1" display="Aerosol Gun Scrubber" xr:uid="{46B8BBA3-3E17-4FA9-A8D9-C8D508212EBA}"/>
    <hyperlink ref="A9" location="'Liquid Gun Scrubber'!A1" display="Liquid Gun Scrubber" xr:uid="{A85F575D-2B07-4AC6-89CD-9F1B71FB6205}"/>
    <hyperlink ref="A10" location="'Mold Release'!A1" display="Mold Release" xr:uid="{B50509AF-EADD-4ADE-8AD1-F4BD7F05E1B9}"/>
    <hyperlink ref="A11" location="'Aerosol Tire Cleaner'!A1" display="Aerosol Tire Cleaner" xr:uid="{9BBDD3BE-DFB0-41A3-805A-E8733D701AEB}"/>
    <hyperlink ref="A12" location="'Liquid Tire Cleaner'!A1" display="Liquid Tire Cleaner" xr:uid="{A4A631F4-3084-4842-AC47-A97032B4E2AB}"/>
    <hyperlink ref="A13" location="'Tap &amp; Die Fluid'!A1" display="Tap &amp; Die Fluid" xr:uid="{E89089DA-DB0D-47FC-98DA-C7C50CC8F2BA}"/>
    <hyperlink ref="A14" location="'Penetrating Lubricant'!A1" display="Penetrating Lubricant" xr:uid="{76DC5D3A-E8ED-4720-8D06-4257BB10FA2F}"/>
    <hyperlink ref="A15" location="'Solvent-Based Adhesive &amp; Seal'!A1" display="Solvent-Based Adhesive &amp; Seal" xr:uid="{E53ED6C3-5E0E-43A7-B560-DDFEEB42FBCD}"/>
    <hyperlink ref="A16" location="'Mirror-edge Sealant'!A1" display="Mirror-edge Sealant" xr:uid="{F503BC7F-4C4B-4B76-8145-86C426CBD97C}"/>
    <hyperlink ref="A17" location="'Tire Repair Cement'!A1" display="Tire Repair Cement" xr:uid="{5F75F6E5-1478-4336-8849-FC526DE50829}"/>
    <hyperlink ref="A18" location="'Carpet Cleaner'!A1" display="Carpet Cleaner" xr:uid="{3041F075-D50E-443C-B942-2F2918AC84C5}"/>
    <hyperlink ref="A19" location="'Aerosol Spot Remover'!A1" display="Aerosol Spot Remover" xr:uid="{CB838BC1-ECAF-4090-B093-C49704A530D3}"/>
    <hyperlink ref="A20" location="'Liquid Spot Remover'!A1" display="Liquid Spot Remover" xr:uid="{3A018E1E-8996-4735-9649-59CB4EE09E26}"/>
    <hyperlink ref="A21" location="'Fixatives &amp; Finishing Spray'!A1" display="Fixatives &amp; Finishing Spray" xr:uid="{2CCD4D9B-AC74-4C40-A740-CD875BB5B9B8}"/>
    <hyperlink ref="A22" location="'Shoe Polish'!A1" display="Shoe Polish" xr:uid="{05022950-DE9B-454A-AD22-2578A531DCDA}"/>
    <hyperlink ref="A23" location="'Fabric Spray'!A1" display="Fabric Spray" xr:uid="{24278C2E-8D93-423A-AD15-7707EC1802B6}"/>
    <hyperlink ref="A24" location="'Film Cleaner'!A1" display="Film Cleaner" xr:uid="{EE2FD037-3456-44FC-8388-1375DD1A2B17}"/>
    <hyperlink ref="A25" location="'Hoof Polish'!A1" display="Hoof Polish" xr:uid="{28C63644-4F95-4502-9E0C-1B1860F3A190}"/>
    <hyperlink ref="A26" location="'Pepper Spray'!A1" display="Pepper Spray" xr:uid="{3D5D9BB8-1791-4FDF-984A-A8F02211CEFA}"/>
    <hyperlink ref="A27" location="'Toner Aid'!A1" display="Toner Aid" xr:uid="{4C29691B-3FE0-4D8B-B792-05D8900160B4}"/>
  </hyperlink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10"/>
  <sheetViews>
    <sheetView workbookViewId="0">
      <pane xSplit="2" ySplit="1" topLeftCell="C2" activePane="bottomRight" state="frozen"/>
      <selection pane="topRight" activeCell="C1" sqref="C1"/>
      <selection pane="bottomLeft" activeCell="A2" sqref="A2"/>
      <selection pane="bottomRight" activeCell="G20" sqref="G20"/>
    </sheetView>
  </sheetViews>
  <sheetFormatPr defaultColWidth="9.1796875" defaultRowHeight="13" x14ac:dyDescent="0.3"/>
  <cols>
    <col min="1" max="1" width="20.1796875" style="4" bestFit="1" customWidth="1"/>
    <col min="2" max="2" width="14.7265625" style="4" bestFit="1" customWidth="1"/>
    <col min="3" max="3" width="12" style="4" bestFit="1" customWidth="1"/>
    <col min="4" max="4" width="5" style="4" bestFit="1" customWidth="1"/>
    <col min="5" max="5" width="18.1796875" style="4" bestFit="1" customWidth="1"/>
    <col min="6" max="6" width="12.1796875" style="20" customWidth="1"/>
    <col min="7" max="7" width="20.26953125" style="4" customWidth="1"/>
    <col min="8" max="8" width="19.26953125" style="4" customWidth="1"/>
    <col min="9" max="9" width="16.81640625" style="4" customWidth="1"/>
    <col min="10" max="10" width="19.26953125" style="4" customWidth="1"/>
    <col min="11" max="11" width="10.54296875" style="4" customWidth="1"/>
    <col min="12" max="12" width="20.54296875" style="4" customWidth="1"/>
    <col min="13" max="13" width="20.81640625" style="4" customWidth="1"/>
    <col min="14" max="14" width="17.1796875" style="4" customWidth="1"/>
    <col min="15" max="15" width="17.453125" style="4" customWidth="1"/>
    <col min="16" max="16384" width="9.1796875" style="4"/>
  </cols>
  <sheetData>
    <row r="1" spans="1:15" ht="65" x14ac:dyDescent="0.3">
      <c r="A1" s="37" t="s">
        <v>29</v>
      </c>
      <c r="B1" s="5" t="s">
        <v>0</v>
      </c>
      <c r="C1" s="5" t="s">
        <v>1</v>
      </c>
      <c r="D1" s="56" t="s">
        <v>2</v>
      </c>
      <c r="E1" s="56"/>
      <c r="F1" s="37" t="s">
        <v>27</v>
      </c>
      <c r="G1" s="37" t="s">
        <v>21</v>
      </c>
      <c r="H1" s="37" t="s">
        <v>20</v>
      </c>
      <c r="I1" s="37" t="s">
        <v>19</v>
      </c>
      <c r="J1" s="44" t="s">
        <v>31</v>
      </c>
      <c r="K1" s="37" t="s">
        <v>28</v>
      </c>
      <c r="L1" s="37" t="s">
        <v>21</v>
      </c>
      <c r="M1" s="37" t="s">
        <v>20</v>
      </c>
      <c r="N1" s="37" t="s">
        <v>19</v>
      </c>
      <c r="O1" s="44" t="s">
        <v>31</v>
      </c>
    </row>
    <row r="2" spans="1:15" x14ac:dyDescent="0.3">
      <c r="A2" s="2" t="s">
        <v>11</v>
      </c>
      <c r="B2" s="2" t="s">
        <v>3</v>
      </c>
      <c r="C2" s="2" t="s">
        <v>10</v>
      </c>
      <c r="D2" s="2" t="s">
        <v>5</v>
      </c>
      <c r="E2" s="2" t="s">
        <v>6</v>
      </c>
      <c r="F2" s="14">
        <v>1.68342657091562</v>
      </c>
      <c r="G2" s="24">
        <f>0.0052/F2</f>
        <v>3.0889378187560069E-3</v>
      </c>
      <c r="H2" s="24">
        <f t="shared" ref="H2" si="0">4.1/F2</f>
        <v>2.4355086647883901</v>
      </c>
      <c r="I2" s="24">
        <f t="shared" ref="I2" si="1">28/F2</f>
        <v>16.632742100993884</v>
      </c>
      <c r="J2" s="33">
        <f>1.34/F2</f>
        <v>0.79599551483327879</v>
      </c>
      <c r="K2" s="14">
        <v>2.5855014523699915</v>
      </c>
      <c r="L2" s="24">
        <f>0.0052/K2</f>
        <v>2.0112152693758639E-3</v>
      </c>
      <c r="M2" s="24">
        <f t="shared" ref="M2:M10" si="2">4.1/K2</f>
        <v>1.585765885469431</v>
      </c>
      <c r="N2" s="24">
        <f t="shared" ref="N2:N10" si="3">28/K2</f>
        <v>10.829620681254653</v>
      </c>
      <c r="O2" s="33">
        <f>1.34/K2</f>
        <v>0.51827470403147269</v>
      </c>
    </row>
    <row r="3" spans="1:15" x14ac:dyDescent="0.3">
      <c r="A3" s="2" t="s">
        <v>11</v>
      </c>
      <c r="B3" s="2" t="s">
        <v>3</v>
      </c>
      <c r="C3" s="2" t="s">
        <v>10</v>
      </c>
      <c r="D3" s="2" t="s">
        <v>5</v>
      </c>
      <c r="E3" s="2" t="s">
        <v>7</v>
      </c>
      <c r="F3" s="14">
        <v>1.5753075418994416</v>
      </c>
      <c r="G3" s="24">
        <f t="shared" ref="G3:G10" si="4">0.0052/F3</f>
        <v>3.3009427439990875E-3</v>
      </c>
      <c r="H3" s="24">
        <f t="shared" ref="H3:H10" si="5">4.1/F3</f>
        <v>2.6026663943069726</v>
      </c>
      <c r="I3" s="24">
        <f t="shared" ref="I3:I10" si="6">28/F3</f>
        <v>17.77430708307201</v>
      </c>
      <c r="J3" s="33">
        <f t="shared" ref="J3:J10" si="7">1.34/F3</f>
        <v>0.85062755326130335</v>
      </c>
      <c r="K3" s="14">
        <v>2.4194461510103848</v>
      </c>
      <c r="L3" s="24">
        <f t="shared" ref="L3:L10" si="8">0.0052/K3</f>
        <v>2.149252215358638E-3</v>
      </c>
      <c r="M3" s="24">
        <f t="shared" si="2"/>
        <v>1.6946027082635415</v>
      </c>
      <c r="N3" s="24">
        <f t="shared" si="3"/>
        <v>11.572896544238821</v>
      </c>
      <c r="O3" s="33">
        <f t="shared" ref="O3:O10" si="9">1.34/K3</f>
        <v>0.55384576318857215</v>
      </c>
    </row>
    <row r="4" spans="1:15" x14ac:dyDescent="0.3">
      <c r="A4" s="2" t="s">
        <v>11</v>
      </c>
      <c r="B4" s="2" t="s">
        <v>3</v>
      </c>
      <c r="C4" s="2" t="s">
        <v>10</v>
      </c>
      <c r="D4" s="2" t="s">
        <v>5</v>
      </c>
      <c r="E4" s="2" t="s">
        <v>8</v>
      </c>
      <c r="F4" s="14">
        <v>1.7225999999999999</v>
      </c>
      <c r="G4" s="24">
        <f t="shared" si="4"/>
        <v>3.0186926738650878E-3</v>
      </c>
      <c r="H4" s="24">
        <f t="shared" si="5"/>
        <v>2.3801230697782421</v>
      </c>
      <c r="I4" s="24">
        <f t="shared" si="6"/>
        <v>16.254499013119705</v>
      </c>
      <c r="J4" s="33">
        <f t="shared" si="7"/>
        <v>0.77789388134215731</v>
      </c>
      <c r="K4" s="14">
        <v>2.6456662136621278</v>
      </c>
      <c r="L4" s="24">
        <f t="shared" si="8"/>
        <v>1.9654784768945461E-3</v>
      </c>
      <c r="M4" s="24">
        <f t="shared" si="2"/>
        <v>1.5497041837053152</v>
      </c>
      <c r="N4" s="24">
        <f t="shared" si="3"/>
        <v>10.583345644816788</v>
      </c>
      <c r="O4" s="33">
        <f t="shared" si="9"/>
        <v>0.50648868443051764</v>
      </c>
    </row>
    <row r="5" spans="1:15" x14ac:dyDescent="0.3">
      <c r="A5" s="2" t="s">
        <v>12</v>
      </c>
      <c r="B5" s="2" t="s">
        <v>9</v>
      </c>
      <c r="C5" s="2" t="s">
        <v>10</v>
      </c>
      <c r="D5" s="2" t="s">
        <v>5</v>
      </c>
      <c r="E5" s="2" t="s">
        <v>6</v>
      </c>
      <c r="F5" s="14">
        <v>0.28057109515260326</v>
      </c>
      <c r="G5" s="24">
        <f t="shared" si="4"/>
        <v>1.8533626912536048E-2</v>
      </c>
      <c r="H5" s="24">
        <f t="shared" si="5"/>
        <v>14.613051988730344</v>
      </c>
      <c r="I5" s="24">
        <f t="shared" si="6"/>
        <v>99.796452605963339</v>
      </c>
      <c r="J5" s="33">
        <f t="shared" si="7"/>
        <v>4.7759730889996739</v>
      </c>
      <c r="K5" s="14">
        <v>0.7789934093307701</v>
      </c>
      <c r="L5" s="24">
        <f t="shared" si="8"/>
        <v>6.6752811226827935E-3</v>
      </c>
      <c r="M5" s="24">
        <f t="shared" si="2"/>
        <v>5.2632024236537402</v>
      </c>
      <c r="N5" s="24">
        <f t="shared" si="3"/>
        <v>35.943821429830429</v>
      </c>
      <c r="O5" s="33">
        <f t="shared" si="9"/>
        <v>1.7201685969990277</v>
      </c>
    </row>
    <row r="6" spans="1:15" x14ac:dyDescent="0.3">
      <c r="A6" s="2" t="s">
        <v>12</v>
      </c>
      <c r="B6" s="2" t="s">
        <v>9</v>
      </c>
      <c r="C6" s="2" t="s">
        <v>10</v>
      </c>
      <c r="D6" s="2" t="s">
        <v>5</v>
      </c>
      <c r="E6" s="2" t="s">
        <v>7</v>
      </c>
      <c r="F6" s="14">
        <v>0.26255125698324022</v>
      </c>
      <c r="G6" s="24">
        <f t="shared" si="4"/>
        <v>1.9805656463994528E-2</v>
      </c>
      <c r="H6" s="24">
        <f t="shared" si="5"/>
        <v>15.615998365841838</v>
      </c>
      <c r="I6" s="24">
        <f t="shared" si="6"/>
        <v>106.64584249843207</v>
      </c>
      <c r="J6" s="33">
        <f t="shared" si="7"/>
        <v>5.1037653195678212</v>
      </c>
      <c r="K6" s="14">
        <v>0.72896211454074211</v>
      </c>
      <c r="L6" s="24">
        <f t="shared" si="8"/>
        <v>7.1334297026891223E-3</v>
      </c>
      <c r="M6" s="24">
        <f t="shared" si="2"/>
        <v>5.6244349578895001</v>
      </c>
      <c r="N6" s="24">
        <f t="shared" si="3"/>
        <v>38.410775322172199</v>
      </c>
      <c r="O6" s="33">
        <f t="shared" si="9"/>
        <v>1.8382299618468125</v>
      </c>
    </row>
    <row r="7" spans="1:15" x14ac:dyDescent="0.3">
      <c r="A7" s="2" t="s">
        <v>12</v>
      </c>
      <c r="B7" s="2" t="s">
        <v>9</v>
      </c>
      <c r="C7" s="2" t="s">
        <v>10</v>
      </c>
      <c r="D7" s="2" t="s">
        <v>5</v>
      </c>
      <c r="E7" s="2" t="s">
        <v>8</v>
      </c>
      <c r="F7" s="14">
        <v>0.28709999999999997</v>
      </c>
      <c r="G7" s="24">
        <f t="shared" si="4"/>
        <v>1.8112156043190528E-2</v>
      </c>
      <c r="H7" s="24">
        <f t="shared" si="5"/>
        <v>14.280738418669454</v>
      </c>
      <c r="I7" s="24">
        <f t="shared" si="6"/>
        <v>97.526994078718232</v>
      </c>
      <c r="J7" s="33">
        <f t="shared" si="7"/>
        <v>4.6673632880529441</v>
      </c>
      <c r="K7" s="14">
        <v>0.79712062889878543</v>
      </c>
      <c r="L7" s="24">
        <f t="shared" si="8"/>
        <v>6.5234793975709176E-3</v>
      </c>
      <c r="M7" s="24">
        <f t="shared" si="2"/>
        <v>5.1435126019309152</v>
      </c>
      <c r="N7" s="24">
        <f t="shared" si="3"/>
        <v>35.126427525381864</v>
      </c>
      <c r="O7" s="33">
        <f t="shared" si="9"/>
        <v>1.6810504601432752</v>
      </c>
    </row>
    <row r="8" spans="1:15" x14ac:dyDescent="0.3">
      <c r="A8" s="2" t="s">
        <v>13</v>
      </c>
      <c r="B8" s="2" t="s">
        <v>4</v>
      </c>
      <c r="C8" s="2" t="s">
        <v>10</v>
      </c>
      <c r="D8" s="2" t="s">
        <v>5</v>
      </c>
      <c r="E8" s="2" t="s">
        <v>6</v>
      </c>
      <c r="F8" s="14">
        <v>2.8057109515260335E-2</v>
      </c>
      <c r="G8" s="24">
        <f t="shared" si="4"/>
        <v>0.18533626912536041</v>
      </c>
      <c r="H8" s="24">
        <f t="shared" si="5"/>
        <v>146.13051988730339</v>
      </c>
      <c r="I8" s="24">
        <f t="shared" si="6"/>
        <v>997.96452605963304</v>
      </c>
      <c r="J8" s="33">
        <f t="shared" si="7"/>
        <v>47.759730889996725</v>
      </c>
      <c r="K8" s="14">
        <v>8.8332914216671263E-2</v>
      </c>
      <c r="L8" s="24">
        <f t="shared" si="8"/>
        <v>5.8868203841265239E-2</v>
      </c>
      <c r="M8" s="24">
        <f t="shared" si="2"/>
        <v>46.415314567151434</v>
      </c>
      <c r="N8" s="24">
        <f t="shared" si="3"/>
        <v>316.98263606835127</v>
      </c>
      <c r="O8" s="33">
        <f t="shared" si="9"/>
        <v>15.169883297556812</v>
      </c>
    </row>
    <row r="9" spans="1:15" x14ac:dyDescent="0.3">
      <c r="A9" s="2" t="s">
        <v>13</v>
      </c>
      <c r="B9" s="2" t="s">
        <v>4</v>
      </c>
      <c r="C9" s="2" t="s">
        <v>10</v>
      </c>
      <c r="D9" s="2" t="s">
        <v>5</v>
      </c>
      <c r="E9" s="2" t="s">
        <v>7</v>
      </c>
      <c r="F9" s="14">
        <v>2.6255125698324024E-2</v>
      </c>
      <c r="G9" s="24">
        <f t="shared" si="4"/>
        <v>0.19805656463994525</v>
      </c>
      <c r="H9" s="24">
        <f t="shared" si="5"/>
        <v>156.15998365841835</v>
      </c>
      <c r="I9" s="24">
        <f t="shared" si="6"/>
        <v>1066.4584249843206</v>
      </c>
      <c r="J9" s="33">
        <f t="shared" si="7"/>
        <v>51.037653195678203</v>
      </c>
      <c r="K9" s="14">
        <v>8.2659682559123301E-2</v>
      </c>
      <c r="L9" s="24">
        <f t="shared" si="8"/>
        <v>6.2908540645321726E-2</v>
      </c>
      <c r="M9" s="24">
        <f t="shared" si="2"/>
        <v>49.60096473958059</v>
      </c>
      <c r="N9" s="24">
        <f t="shared" si="3"/>
        <v>338.73829578250161</v>
      </c>
      <c r="O9" s="33">
        <f t="shared" si="9"/>
        <v>16.211047012448294</v>
      </c>
    </row>
    <row r="10" spans="1:15" x14ac:dyDescent="0.3">
      <c r="A10" s="2" t="s">
        <v>13</v>
      </c>
      <c r="B10" s="2" t="s">
        <v>4</v>
      </c>
      <c r="C10" s="2" t="s">
        <v>10</v>
      </c>
      <c r="D10" s="2" t="s">
        <v>5</v>
      </c>
      <c r="E10" s="2" t="s">
        <v>8</v>
      </c>
      <c r="F10" s="14">
        <v>2.8710000000000003E-2</v>
      </c>
      <c r="G10" s="24">
        <f t="shared" si="4"/>
        <v>0.18112156043190522</v>
      </c>
      <c r="H10" s="24">
        <f t="shared" si="5"/>
        <v>142.80738418669449</v>
      </c>
      <c r="I10" s="24">
        <f t="shared" si="6"/>
        <v>975.26994078718212</v>
      </c>
      <c r="J10" s="33">
        <f t="shared" si="7"/>
        <v>46.673632880529432</v>
      </c>
      <c r="K10" s="14">
        <v>9.0388425998810543E-2</v>
      </c>
      <c r="L10" s="24">
        <f t="shared" si="8"/>
        <v>5.7529489451098849E-2</v>
      </c>
      <c r="M10" s="24">
        <f t="shared" si="2"/>
        <v>45.35978975952024</v>
      </c>
      <c r="N10" s="24">
        <f t="shared" si="3"/>
        <v>309.77417396745534</v>
      </c>
      <c r="O10" s="33">
        <f t="shared" si="9"/>
        <v>14.824906897013935</v>
      </c>
    </row>
  </sheetData>
  <sheetProtection algorithmName="SHA-512" hashValue="zPvVr6QsFrsPQ99/xLMwvv0lzdZHX8e/9MIbwdFVWpnK+SNZXeOnjHs6eIJXrmlra6ra2wzUHcHDyeny3HB29g==" saltValue="kSjNJRuAD0HT8W6tv2pyQw==" spinCount="100000" sheet="1" formatCells="0" formatColumns="0" formatRows="0"/>
  <mergeCells count="1">
    <mergeCell ref="D1:E1"/>
  </mergeCells>
  <conditionalFormatting sqref="I2">
    <cfRule type="cellIs" dxfId="140" priority="18" operator="lessThan">
      <formula>10</formula>
    </cfRule>
  </conditionalFormatting>
  <conditionalFormatting sqref="H2">
    <cfRule type="cellIs" dxfId="139" priority="17" operator="lessThan">
      <formula>100</formula>
    </cfRule>
  </conditionalFormatting>
  <conditionalFormatting sqref="I3:I10">
    <cfRule type="cellIs" dxfId="138" priority="16" operator="lessThan">
      <formula>10</formula>
    </cfRule>
  </conditionalFormatting>
  <conditionalFormatting sqref="H3:H10">
    <cfRule type="cellIs" dxfId="137" priority="15" operator="lessThan">
      <formula>100</formula>
    </cfRule>
  </conditionalFormatting>
  <conditionalFormatting sqref="G2">
    <cfRule type="cellIs" dxfId="136" priority="14" operator="lessThan">
      <formula>10</formula>
    </cfRule>
  </conditionalFormatting>
  <conditionalFormatting sqref="G3:G10">
    <cfRule type="cellIs" dxfId="135" priority="13" operator="lessThan">
      <formula>10</formula>
    </cfRule>
  </conditionalFormatting>
  <conditionalFormatting sqref="J2">
    <cfRule type="cellIs" dxfId="134" priority="12" operator="lessThan">
      <formula>10</formula>
    </cfRule>
  </conditionalFormatting>
  <conditionalFormatting sqref="N2">
    <cfRule type="cellIs" dxfId="133" priority="10" operator="lessThan">
      <formula>10</formula>
    </cfRule>
  </conditionalFormatting>
  <conditionalFormatting sqref="M2">
    <cfRule type="cellIs" dxfId="132" priority="9" operator="lessThan">
      <formula>100</formula>
    </cfRule>
  </conditionalFormatting>
  <conditionalFormatting sqref="N3:N10">
    <cfRule type="cellIs" dxfId="131" priority="8" operator="lessThan">
      <formula>10</formula>
    </cfRule>
  </conditionalFormatting>
  <conditionalFormatting sqref="M3:M10">
    <cfRule type="cellIs" dxfId="130" priority="7" operator="lessThan">
      <formula>100</formula>
    </cfRule>
  </conditionalFormatting>
  <conditionalFormatting sqref="L2">
    <cfRule type="cellIs" dxfId="129" priority="6" operator="lessThan">
      <formula>10</formula>
    </cfRule>
  </conditionalFormatting>
  <conditionalFormatting sqref="L3:L10">
    <cfRule type="cellIs" dxfId="128" priority="5" operator="lessThan">
      <formula>10</formula>
    </cfRule>
  </conditionalFormatting>
  <conditionalFormatting sqref="O2">
    <cfRule type="cellIs" dxfId="127" priority="4" operator="lessThan">
      <formula>10</formula>
    </cfRule>
  </conditionalFormatting>
  <conditionalFormatting sqref="J3:J10">
    <cfRule type="cellIs" dxfId="126" priority="2" operator="lessThan">
      <formula>10</formula>
    </cfRule>
  </conditionalFormatting>
  <conditionalFormatting sqref="O3:O10">
    <cfRule type="cellIs" dxfId="125" priority="1" operator="lessThan">
      <formula>10</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9"/>
  <sheetViews>
    <sheetView workbookViewId="0">
      <pane xSplit="2" ySplit="1" topLeftCell="C2" activePane="bottomRight" state="frozen"/>
      <selection pane="topRight" activeCell="C1" sqref="C1"/>
      <selection pane="bottomLeft" activeCell="A2" sqref="A2"/>
      <selection pane="bottomRight" activeCell="J1" sqref="J1"/>
    </sheetView>
  </sheetViews>
  <sheetFormatPr defaultRowHeight="14.5" x14ac:dyDescent="0.35"/>
  <cols>
    <col min="1" max="1" width="20.1796875" bestFit="1" customWidth="1"/>
    <col min="2" max="2" width="15" bestFit="1" customWidth="1"/>
    <col min="4" max="4" width="4.7265625" bestFit="1" customWidth="1"/>
    <col min="5" max="5" width="16.54296875" bestFit="1" customWidth="1"/>
    <col min="6" max="6" width="13" style="15" customWidth="1"/>
    <col min="7" max="7" width="20.7265625" customWidth="1"/>
    <col min="8" max="8" width="20.54296875" customWidth="1"/>
    <col min="9" max="9" width="18.453125" customWidth="1"/>
    <col min="10" max="10" width="20.1796875" customWidth="1"/>
    <col min="11" max="11" width="12" customWidth="1"/>
    <col min="12" max="12" width="20.81640625" customWidth="1"/>
    <col min="13" max="13" width="21" customWidth="1"/>
    <col min="14" max="14" width="17.26953125" customWidth="1"/>
    <col min="15" max="15" width="18.26953125" customWidth="1"/>
  </cols>
  <sheetData>
    <row r="1" spans="1:15" ht="65" x14ac:dyDescent="0.35">
      <c r="A1" s="37" t="s">
        <v>29</v>
      </c>
      <c r="B1" s="5" t="s">
        <v>0</v>
      </c>
      <c r="C1" s="5"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1" t="s">
        <v>14</v>
      </c>
      <c r="B2" s="1" t="s">
        <v>3</v>
      </c>
      <c r="C2" s="1" t="s">
        <v>15</v>
      </c>
      <c r="D2" s="1" t="s">
        <v>5</v>
      </c>
      <c r="E2" s="1" t="s">
        <v>6</v>
      </c>
      <c r="F2" s="13">
        <v>2.6045332136445247</v>
      </c>
      <c r="G2" s="23">
        <f>0.0052/F2</f>
        <v>1.9965189818883658E-3</v>
      </c>
      <c r="H2" s="23">
        <f t="shared" ref="H2" si="0">4.1/F2</f>
        <v>1.5741784280273652</v>
      </c>
      <c r="I2" s="23">
        <f t="shared" ref="I2" si="1">28/F2</f>
        <v>10.750486825552739</v>
      </c>
      <c r="J2" s="32">
        <f>1.34/F2</f>
        <v>0.5144875837943097</v>
      </c>
      <c r="K2" s="13">
        <v>4.000188973470431</v>
      </c>
      <c r="L2" s="23">
        <f>0.0052/K2</f>
        <v>1.2999385865234893E-3</v>
      </c>
      <c r="M2" s="23">
        <f t="shared" ref="M2:M19" si="2">4.1/K2</f>
        <v>1.024951577835828</v>
      </c>
      <c r="N2" s="23">
        <f t="shared" ref="N2:N19" si="3">28/K2</f>
        <v>6.9996693120495586</v>
      </c>
      <c r="O2" s="32">
        <f>1.34/K2</f>
        <v>0.3349841742195146</v>
      </c>
    </row>
    <row r="3" spans="1:15" x14ac:dyDescent="0.35">
      <c r="A3" s="1" t="s">
        <v>14</v>
      </c>
      <c r="B3" s="1" t="s">
        <v>3</v>
      </c>
      <c r="C3" s="1" t="s">
        <v>15</v>
      </c>
      <c r="D3" s="1" t="s">
        <v>5</v>
      </c>
      <c r="E3" s="1" t="s">
        <v>7</v>
      </c>
      <c r="F3" s="13">
        <v>2.4372555865921792</v>
      </c>
      <c r="G3" s="23">
        <f t="shared" ref="G3:G19" si="4">0.0052/F3</f>
        <v>2.1335472687420308E-3</v>
      </c>
      <c r="H3" s="23">
        <f t="shared" ref="H3:H19" si="5">4.1/F3</f>
        <v>1.6822199618927549</v>
      </c>
      <c r="I3" s="23">
        <f t="shared" ref="I3:I19" si="6">28/F3</f>
        <v>11.488331447072474</v>
      </c>
      <c r="J3" s="32">
        <f t="shared" ref="J3:J19" si="7">1.34/F3</f>
        <v>0.54979871925275414</v>
      </c>
      <c r="K3" s="13">
        <v>3.7432745614223841</v>
      </c>
      <c r="L3" s="23">
        <f t="shared" ref="L3:L19" si="8">0.0052/K3</f>
        <v>1.389158052575252E-3</v>
      </c>
      <c r="M3" s="23">
        <f t="shared" si="2"/>
        <v>1.095297695299718</v>
      </c>
      <c r="N3" s="23">
        <f t="shared" si="3"/>
        <v>7.4800818215590494</v>
      </c>
      <c r="O3" s="32">
        <f t="shared" ref="O3:O19" si="9">1.34/K3</f>
        <v>0.3579753443174688</v>
      </c>
    </row>
    <row r="4" spans="1:15" x14ac:dyDescent="0.35">
      <c r="A4" s="1" t="s">
        <v>14</v>
      </c>
      <c r="B4" s="1" t="s">
        <v>3</v>
      </c>
      <c r="C4" s="1" t="s">
        <v>15</v>
      </c>
      <c r="D4" s="1" t="s">
        <v>5</v>
      </c>
      <c r="E4" s="1" t="s">
        <v>8</v>
      </c>
      <c r="F4" s="13">
        <v>2.6651408450704226</v>
      </c>
      <c r="G4" s="23">
        <f t="shared" si="4"/>
        <v>1.9511163958250758E-3</v>
      </c>
      <c r="H4" s="23">
        <f t="shared" si="5"/>
        <v>1.5383802351697713</v>
      </c>
      <c r="I4" s="23">
        <f t="shared" si="6"/>
        <v>10.506011362135025</v>
      </c>
      <c r="J4" s="32">
        <f t="shared" si="7"/>
        <v>0.50278768661646189</v>
      </c>
      <c r="K4" s="13">
        <v>4.093273591346656</v>
      </c>
      <c r="L4" s="23">
        <f t="shared" si="8"/>
        <v>1.2703768472728057E-3</v>
      </c>
      <c r="M4" s="23">
        <f t="shared" si="2"/>
        <v>1.0016432834266353</v>
      </c>
      <c r="N4" s="23">
        <f t="shared" si="3"/>
        <v>6.8404907160843385</v>
      </c>
      <c r="O4" s="32">
        <f t="shared" si="9"/>
        <v>0.32736634141260768</v>
      </c>
    </row>
    <row r="5" spans="1:15" x14ac:dyDescent="0.35">
      <c r="A5" s="2" t="s">
        <v>11</v>
      </c>
      <c r="B5" s="2" t="s">
        <v>3</v>
      </c>
      <c r="C5" s="2" t="s">
        <v>16</v>
      </c>
      <c r="D5" s="2" t="s">
        <v>5</v>
      </c>
      <c r="E5" s="2" t="s">
        <v>6</v>
      </c>
      <c r="F5" s="14">
        <v>3.9067998204667873</v>
      </c>
      <c r="G5" s="24">
        <f t="shared" si="4"/>
        <v>1.3310126545922438E-3</v>
      </c>
      <c r="H5" s="24">
        <f t="shared" si="5"/>
        <v>1.0494522853515766</v>
      </c>
      <c r="I5" s="24">
        <f t="shared" si="6"/>
        <v>7.1669912170351591</v>
      </c>
      <c r="J5" s="33">
        <f t="shared" si="7"/>
        <v>0.34299172252953974</v>
      </c>
      <c r="K5" s="14">
        <v>6.0002834602056465</v>
      </c>
      <c r="L5" s="24">
        <f t="shared" si="8"/>
        <v>8.6662572434899289E-4</v>
      </c>
      <c r="M5" s="24">
        <f t="shared" si="2"/>
        <v>0.68330105189055201</v>
      </c>
      <c r="N5" s="24">
        <f t="shared" si="3"/>
        <v>4.6664462080330384</v>
      </c>
      <c r="O5" s="33">
        <f t="shared" si="9"/>
        <v>0.22332278281300971</v>
      </c>
    </row>
    <row r="6" spans="1:15" x14ac:dyDescent="0.35">
      <c r="A6" s="2" t="s">
        <v>11</v>
      </c>
      <c r="B6" s="2" t="s">
        <v>3</v>
      </c>
      <c r="C6" s="2" t="s">
        <v>16</v>
      </c>
      <c r="D6" s="2" t="s">
        <v>5</v>
      </c>
      <c r="E6" s="2" t="s">
        <v>7</v>
      </c>
      <c r="F6" s="14">
        <v>3.6558833798882686</v>
      </c>
      <c r="G6" s="24">
        <f t="shared" si="4"/>
        <v>1.4223648458280204E-3</v>
      </c>
      <c r="H6" s="24">
        <f t="shared" si="5"/>
        <v>1.12147997459517</v>
      </c>
      <c r="I6" s="24">
        <f t="shared" si="6"/>
        <v>7.6588876313816492</v>
      </c>
      <c r="J6" s="33">
        <f t="shared" si="7"/>
        <v>0.36653247950183609</v>
      </c>
      <c r="K6" s="14">
        <v>5.6149118421335764</v>
      </c>
      <c r="L6" s="24">
        <f t="shared" si="8"/>
        <v>9.2610536838350131E-4</v>
      </c>
      <c r="M6" s="24">
        <f t="shared" si="2"/>
        <v>0.73019846353314521</v>
      </c>
      <c r="N6" s="24">
        <f t="shared" si="3"/>
        <v>4.9867212143726993</v>
      </c>
      <c r="O6" s="33">
        <f t="shared" si="9"/>
        <v>0.23865022954497922</v>
      </c>
    </row>
    <row r="7" spans="1:15" x14ac:dyDescent="0.35">
      <c r="A7" s="2" t="s">
        <v>11</v>
      </c>
      <c r="B7" s="2" t="s">
        <v>3</v>
      </c>
      <c r="C7" s="2" t="s">
        <v>16</v>
      </c>
      <c r="D7" s="2" t="s">
        <v>5</v>
      </c>
      <c r="E7" s="2" t="s">
        <v>8</v>
      </c>
      <c r="F7" s="14">
        <v>3.9977112676056339</v>
      </c>
      <c r="G7" s="24">
        <f t="shared" si="4"/>
        <v>1.3007442638833838E-3</v>
      </c>
      <c r="H7" s="24">
        <f t="shared" si="5"/>
        <v>1.0255868234465142</v>
      </c>
      <c r="I7" s="24">
        <f t="shared" si="6"/>
        <v>7.0040075747566828</v>
      </c>
      <c r="J7" s="33">
        <f t="shared" si="7"/>
        <v>0.33519179107764124</v>
      </c>
      <c r="K7" s="14">
        <v>6.1399103870199836</v>
      </c>
      <c r="L7" s="24">
        <f t="shared" si="8"/>
        <v>8.4691789818187055E-4</v>
      </c>
      <c r="M7" s="24">
        <f t="shared" si="2"/>
        <v>0.66776218895109019</v>
      </c>
      <c r="N7" s="24">
        <f t="shared" si="3"/>
        <v>4.5603271440562265</v>
      </c>
      <c r="O7" s="33">
        <f t="shared" si="9"/>
        <v>0.21824422760840512</v>
      </c>
    </row>
    <row r="8" spans="1:15" x14ac:dyDescent="0.35">
      <c r="A8" s="1" t="s">
        <v>14</v>
      </c>
      <c r="B8" s="1" t="s">
        <v>9</v>
      </c>
      <c r="C8" s="1" t="s">
        <v>15</v>
      </c>
      <c r="D8" s="1" t="s">
        <v>5</v>
      </c>
      <c r="E8" s="1" t="s">
        <v>6</v>
      </c>
      <c r="F8" s="13">
        <v>0.43408886894075416</v>
      </c>
      <c r="G8" s="23">
        <f t="shared" si="4"/>
        <v>1.1979113891330193E-2</v>
      </c>
      <c r="H8" s="23">
        <f t="shared" si="5"/>
        <v>9.4450705681641907</v>
      </c>
      <c r="I8" s="23">
        <f t="shared" si="6"/>
        <v>64.502920953316433</v>
      </c>
      <c r="J8" s="32">
        <f t="shared" si="7"/>
        <v>3.0869255027658578</v>
      </c>
      <c r="K8" s="13">
        <v>1.2052288129850799</v>
      </c>
      <c r="L8" s="23">
        <f t="shared" si="8"/>
        <v>4.3145334263298704E-3</v>
      </c>
      <c r="M8" s="23">
        <f t="shared" si="2"/>
        <v>3.4018436630677824</v>
      </c>
      <c r="N8" s="23">
        <f t="shared" si="3"/>
        <v>23.232103064853153</v>
      </c>
      <c r="O8" s="32">
        <f t="shared" si="9"/>
        <v>1.1118220752465438</v>
      </c>
    </row>
    <row r="9" spans="1:15" x14ac:dyDescent="0.35">
      <c r="A9" s="1" t="s">
        <v>14</v>
      </c>
      <c r="B9" s="1" t="s">
        <v>9</v>
      </c>
      <c r="C9" s="1" t="s">
        <v>15</v>
      </c>
      <c r="D9" s="1" t="s">
        <v>5</v>
      </c>
      <c r="E9" s="1" t="s">
        <v>7</v>
      </c>
      <c r="F9" s="13">
        <v>0.40620926443202982</v>
      </c>
      <c r="G9" s="23">
        <f t="shared" si="4"/>
        <v>1.2801283612452186E-2</v>
      </c>
      <c r="H9" s="23">
        <f t="shared" si="5"/>
        <v>10.09331977135653</v>
      </c>
      <c r="I9" s="23">
        <f t="shared" si="6"/>
        <v>68.929988682434853</v>
      </c>
      <c r="J9" s="32">
        <f t="shared" si="7"/>
        <v>3.2987923155165251</v>
      </c>
      <c r="K9" s="13">
        <v>1.1278223069612423</v>
      </c>
      <c r="L9" s="23">
        <f t="shared" si="8"/>
        <v>4.610655391282927E-3</v>
      </c>
      <c r="M9" s="23">
        <f t="shared" si="2"/>
        <v>3.6353244431269229</v>
      </c>
      <c r="N9" s="23">
        <f t="shared" si="3"/>
        <v>24.826605953061915</v>
      </c>
      <c r="O9" s="32">
        <f t="shared" si="9"/>
        <v>1.1881304277536775</v>
      </c>
    </row>
    <row r="10" spans="1:15" x14ac:dyDescent="0.35">
      <c r="A10" s="1" t="s">
        <v>14</v>
      </c>
      <c r="B10" s="1" t="s">
        <v>9</v>
      </c>
      <c r="C10" s="1" t="s">
        <v>15</v>
      </c>
      <c r="D10" s="1" t="s">
        <v>5</v>
      </c>
      <c r="E10" s="1" t="s">
        <v>8</v>
      </c>
      <c r="F10" s="13">
        <v>0.44419014084507041</v>
      </c>
      <c r="G10" s="23">
        <f t="shared" si="4"/>
        <v>1.1706698374950456E-2</v>
      </c>
      <c r="H10" s="23">
        <f t="shared" si="5"/>
        <v>9.2302814110186286</v>
      </c>
      <c r="I10" s="23">
        <f t="shared" si="6"/>
        <v>63.036068172810147</v>
      </c>
      <c r="J10" s="32">
        <f t="shared" si="7"/>
        <v>3.0167261196987716</v>
      </c>
      <c r="K10" s="13">
        <v>1.2332745538873655</v>
      </c>
      <c r="L10" s="23">
        <f t="shared" si="8"/>
        <v>4.2164171664851469E-3</v>
      </c>
      <c r="M10" s="23">
        <f t="shared" si="2"/>
        <v>3.3244827658825198</v>
      </c>
      <c r="N10" s="23">
        <f t="shared" si="3"/>
        <v>22.703784742612331</v>
      </c>
      <c r="O10" s="32">
        <f t="shared" si="9"/>
        <v>1.0865382698250188</v>
      </c>
    </row>
    <row r="11" spans="1:15" x14ac:dyDescent="0.35">
      <c r="A11" s="2" t="s">
        <v>12</v>
      </c>
      <c r="B11" s="2" t="s">
        <v>9</v>
      </c>
      <c r="C11" s="2" t="s">
        <v>16</v>
      </c>
      <c r="D11" s="2" t="s">
        <v>5</v>
      </c>
      <c r="E11" s="2" t="s">
        <v>6</v>
      </c>
      <c r="F11" s="14">
        <v>0.65113330341113118</v>
      </c>
      <c r="G11" s="24">
        <f t="shared" si="4"/>
        <v>7.9860759275534633E-3</v>
      </c>
      <c r="H11" s="24">
        <f t="shared" si="5"/>
        <v>6.2967137121094607</v>
      </c>
      <c r="I11" s="24">
        <f t="shared" si="6"/>
        <v>43.001947302210958</v>
      </c>
      <c r="J11" s="33">
        <f t="shared" si="7"/>
        <v>2.0579503351772388</v>
      </c>
      <c r="K11" s="14">
        <v>1.8078432194776199</v>
      </c>
      <c r="L11" s="24">
        <f t="shared" si="8"/>
        <v>2.876355617553247E-3</v>
      </c>
      <c r="M11" s="24">
        <f t="shared" si="2"/>
        <v>2.2678957753785216</v>
      </c>
      <c r="N11" s="24">
        <f t="shared" si="3"/>
        <v>15.4880687099021</v>
      </c>
      <c r="O11" s="33">
        <f t="shared" si="9"/>
        <v>0.74121471683102913</v>
      </c>
    </row>
    <row r="12" spans="1:15" x14ac:dyDescent="0.35">
      <c r="A12" s="2" t="s">
        <v>12</v>
      </c>
      <c r="B12" s="2" t="s">
        <v>9</v>
      </c>
      <c r="C12" s="2" t="s">
        <v>16</v>
      </c>
      <c r="D12" s="2" t="s">
        <v>5</v>
      </c>
      <c r="E12" s="2" t="s">
        <v>7</v>
      </c>
      <c r="F12" s="14">
        <v>0.60931389664804469</v>
      </c>
      <c r="G12" s="24">
        <f t="shared" si="4"/>
        <v>8.5341890749681248E-3</v>
      </c>
      <c r="H12" s="24">
        <f t="shared" si="5"/>
        <v>6.7288798475710205</v>
      </c>
      <c r="I12" s="24">
        <f t="shared" si="6"/>
        <v>45.953325788289902</v>
      </c>
      <c r="J12" s="33">
        <f t="shared" si="7"/>
        <v>2.199194877011017</v>
      </c>
      <c r="K12" s="14">
        <v>1.6917334604418635</v>
      </c>
      <c r="L12" s="24">
        <f t="shared" si="8"/>
        <v>3.0737702608552844E-3</v>
      </c>
      <c r="M12" s="24">
        <f t="shared" si="2"/>
        <v>2.4235496287512821</v>
      </c>
      <c r="N12" s="24">
        <f t="shared" si="3"/>
        <v>16.551070635374611</v>
      </c>
      <c r="O12" s="33">
        <f t="shared" si="9"/>
        <v>0.79208695183578492</v>
      </c>
    </row>
    <row r="13" spans="1:15" x14ac:dyDescent="0.35">
      <c r="A13" s="2" t="s">
        <v>12</v>
      </c>
      <c r="B13" s="2" t="s">
        <v>9</v>
      </c>
      <c r="C13" s="2" t="s">
        <v>16</v>
      </c>
      <c r="D13" s="2" t="s">
        <v>5</v>
      </c>
      <c r="E13" s="2" t="s">
        <v>8</v>
      </c>
      <c r="F13" s="14">
        <v>0.66628521126760565</v>
      </c>
      <c r="G13" s="24">
        <f t="shared" si="4"/>
        <v>7.804465583300303E-3</v>
      </c>
      <c r="H13" s="24">
        <f t="shared" si="5"/>
        <v>6.1535209406790852</v>
      </c>
      <c r="I13" s="24">
        <f t="shared" si="6"/>
        <v>42.0240454485401</v>
      </c>
      <c r="J13" s="33">
        <f t="shared" si="7"/>
        <v>2.0111507464658476</v>
      </c>
      <c r="K13" s="14">
        <v>1.8499118308310483</v>
      </c>
      <c r="L13" s="24">
        <f t="shared" si="8"/>
        <v>2.8109447776567651E-3</v>
      </c>
      <c r="M13" s="24">
        <f t="shared" si="2"/>
        <v>2.2163218439216799</v>
      </c>
      <c r="N13" s="24">
        <f t="shared" si="3"/>
        <v>15.135856495074888</v>
      </c>
      <c r="O13" s="33">
        <f t="shared" si="9"/>
        <v>0.72435884655001259</v>
      </c>
    </row>
    <row r="14" spans="1:15" x14ac:dyDescent="0.35">
      <c r="A14" s="2" t="s">
        <v>13</v>
      </c>
      <c r="B14" s="2" t="s">
        <v>4</v>
      </c>
      <c r="C14" s="2" t="s">
        <v>15</v>
      </c>
      <c r="D14" s="2" t="s">
        <v>5</v>
      </c>
      <c r="E14" s="2" t="s">
        <v>6</v>
      </c>
      <c r="F14" s="14">
        <v>4.3408886894075412E-2</v>
      </c>
      <c r="G14" s="24">
        <f t="shared" si="4"/>
        <v>0.11979113891330194</v>
      </c>
      <c r="H14" s="24">
        <f t="shared" si="5"/>
        <v>94.450705681641907</v>
      </c>
      <c r="I14" s="24">
        <f t="shared" si="6"/>
        <v>645.02920953316436</v>
      </c>
      <c r="J14" s="33">
        <f t="shared" si="7"/>
        <v>30.869255027658582</v>
      </c>
      <c r="K14" s="14">
        <v>0.13666530688665529</v>
      </c>
      <c r="L14" s="24">
        <f t="shared" si="8"/>
        <v>3.8049159062092261E-2</v>
      </c>
      <c r="M14" s="24">
        <f t="shared" si="2"/>
        <v>30.000298491265049</v>
      </c>
      <c r="N14" s="24">
        <f t="shared" si="3"/>
        <v>204.88008725741986</v>
      </c>
      <c r="O14" s="33">
        <f t="shared" si="9"/>
        <v>9.8049756044622374</v>
      </c>
    </row>
    <row r="15" spans="1:15" x14ac:dyDescent="0.35">
      <c r="A15" s="2" t="s">
        <v>13</v>
      </c>
      <c r="B15" s="2" t="s">
        <v>4</v>
      </c>
      <c r="C15" s="2" t="s">
        <v>15</v>
      </c>
      <c r="D15" s="2" t="s">
        <v>5</v>
      </c>
      <c r="E15" s="2" t="s">
        <v>7</v>
      </c>
      <c r="F15" s="14">
        <v>4.062092644320299E-2</v>
      </c>
      <c r="G15" s="24">
        <f t="shared" si="4"/>
        <v>0.12801283612452183</v>
      </c>
      <c r="H15" s="24">
        <f t="shared" si="5"/>
        <v>100.93319771356529</v>
      </c>
      <c r="I15" s="24">
        <f t="shared" si="6"/>
        <v>689.29988682434839</v>
      </c>
      <c r="J15" s="33">
        <f t="shared" si="7"/>
        <v>32.987923155165241</v>
      </c>
      <c r="K15" s="14">
        <v>0.12788789981938628</v>
      </c>
      <c r="L15" s="24">
        <f t="shared" si="8"/>
        <v>4.0660609857100349E-2</v>
      </c>
      <c r="M15" s="24">
        <f t="shared" si="2"/>
        <v>32.059327002713736</v>
      </c>
      <c r="N15" s="24">
        <f t="shared" si="3"/>
        <v>218.94174538438651</v>
      </c>
      <c r="O15" s="33">
        <f t="shared" si="9"/>
        <v>10.477926386252783</v>
      </c>
    </row>
    <row r="16" spans="1:15" x14ac:dyDescent="0.35">
      <c r="A16" s="2" t="s">
        <v>13</v>
      </c>
      <c r="B16" s="2" t="s">
        <v>4</v>
      </c>
      <c r="C16" s="2" t="s">
        <v>15</v>
      </c>
      <c r="D16" s="2" t="s">
        <v>5</v>
      </c>
      <c r="E16" s="2" t="s">
        <v>8</v>
      </c>
      <c r="F16" s="14">
        <v>4.4419014084507033E-2</v>
      </c>
      <c r="G16" s="24">
        <f t="shared" si="4"/>
        <v>0.11706698374950458</v>
      </c>
      <c r="H16" s="24">
        <f t="shared" si="5"/>
        <v>92.302814110186304</v>
      </c>
      <c r="I16" s="24">
        <f t="shared" si="6"/>
        <v>630.36068172810155</v>
      </c>
      <c r="J16" s="32">
        <f t="shared" si="7"/>
        <v>30.16726119698772</v>
      </c>
      <c r="K16" s="14">
        <v>0.13984551610998219</v>
      </c>
      <c r="L16" s="24">
        <f t="shared" si="8"/>
        <v>3.7183887940392985E-2</v>
      </c>
      <c r="M16" s="24">
        <f t="shared" si="2"/>
        <v>29.318065491463699</v>
      </c>
      <c r="N16" s="24">
        <f t="shared" si="3"/>
        <v>200.22093506365454</v>
      </c>
      <c r="O16" s="33">
        <f t="shared" si="9"/>
        <v>9.5820018923320394</v>
      </c>
    </row>
    <row r="17" spans="1:15" x14ac:dyDescent="0.35">
      <c r="A17" s="1" t="s">
        <v>14</v>
      </c>
      <c r="B17" s="1" t="s">
        <v>4</v>
      </c>
      <c r="C17" s="1" t="s">
        <v>16</v>
      </c>
      <c r="D17" s="1" t="s">
        <v>5</v>
      </c>
      <c r="E17" s="1" t="s">
        <v>6</v>
      </c>
      <c r="F17" s="13">
        <v>6.5113330341113121E-2</v>
      </c>
      <c r="G17" s="23">
        <f t="shared" si="4"/>
        <v>7.9860759275534626E-2</v>
      </c>
      <c r="H17" s="23">
        <f t="shared" si="5"/>
        <v>62.967137121094602</v>
      </c>
      <c r="I17" s="23">
        <f t="shared" si="6"/>
        <v>430.01947302210954</v>
      </c>
      <c r="J17" s="32">
        <f t="shared" si="7"/>
        <v>20.579503351772384</v>
      </c>
      <c r="K17" s="13">
        <v>0.20499796032998291</v>
      </c>
      <c r="L17" s="23">
        <f t="shared" si="8"/>
        <v>2.5366106041394842E-2</v>
      </c>
      <c r="M17" s="23">
        <f t="shared" si="2"/>
        <v>20.000198994176703</v>
      </c>
      <c r="N17" s="23">
        <f t="shared" si="3"/>
        <v>136.58672483827993</v>
      </c>
      <c r="O17" s="32">
        <f t="shared" si="9"/>
        <v>6.5366504029748258</v>
      </c>
    </row>
    <row r="18" spans="1:15" x14ac:dyDescent="0.35">
      <c r="A18" s="1" t="s">
        <v>14</v>
      </c>
      <c r="B18" s="1" t="s">
        <v>4</v>
      </c>
      <c r="C18" s="1" t="s">
        <v>16</v>
      </c>
      <c r="D18" s="1" t="s">
        <v>5</v>
      </c>
      <c r="E18" s="1" t="s">
        <v>7</v>
      </c>
      <c r="F18" s="13">
        <v>6.0931389664804478E-2</v>
      </c>
      <c r="G18" s="23">
        <f t="shared" si="4"/>
        <v>8.5341890749681223E-2</v>
      </c>
      <c r="H18" s="23">
        <f t="shared" si="5"/>
        <v>67.288798475710195</v>
      </c>
      <c r="I18" s="23">
        <f t="shared" si="6"/>
        <v>459.53325788289897</v>
      </c>
      <c r="J18" s="32">
        <f t="shared" si="7"/>
        <v>21.991948770110167</v>
      </c>
      <c r="K18" s="13">
        <v>0.19183184972907941</v>
      </c>
      <c r="L18" s="23">
        <f t="shared" si="8"/>
        <v>2.7107073238066902E-2</v>
      </c>
      <c r="M18" s="23">
        <f t="shared" si="2"/>
        <v>21.372884668475827</v>
      </c>
      <c r="N18" s="23">
        <f t="shared" si="3"/>
        <v>145.96116358959102</v>
      </c>
      <c r="O18" s="32">
        <f t="shared" si="9"/>
        <v>6.9852842575018563</v>
      </c>
    </row>
    <row r="19" spans="1:15" x14ac:dyDescent="0.35">
      <c r="A19" s="1" t="s">
        <v>14</v>
      </c>
      <c r="B19" s="1" t="s">
        <v>4</v>
      </c>
      <c r="C19" s="1" t="s">
        <v>16</v>
      </c>
      <c r="D19" s="1" t="s">
        <v>5</v>
      </c>
      <c r="E19" s="1" t="s">
        <v>8</v>
      </c>
      <c r="F19" s="13">
        <v>6.6628521126760556E-2</v>
      </c>
      <c r="G19" s="23">
        <f t="shared" si="4"/>
        <v>7.8044655833003046E-2</v>
      </c>
      <c r="H19" s="23">
        <f t="shared" si="5"/>
        <v>61.535209406790855</v>
      </c>
      <c r="I19" s="23">
        <f t="shared" si="6"/>
        <v>420.24045448540102</v>
      </c>
      <c r="J19" s="32">
        <f t="shared" si="7"/>
        <v>20.11150746465848</v>
      </c>
      <c r="K19" s="13">
        <v>0.20976827416497326</v>
      </c>
      <c r="L19" s="23">
        <f t="shared" si="8"/>
        <v>2.478925862692866E-2</v>
      </c>
      <c r="M19" s="23">
        <f t="shared" si="2"/>
        <v>19.545376994309134</v>
      </c>
      <c r="N19" s="23">
        <f t="shared" si="3"/>
        <v>133.48062337576971</v>
      </c>
      <c r="O19" s="32">
        <f t="shared" si="9"/>
        <v>6.3880012615546935</v>
      </c>
    </row>
  </sheetData>
  <sheetProtection algorithmName="SHA-512" hashValue="xcqMcBvOUg/GOayqA+0UqiB6LvqPZFD9E8uab+KJfuhd4HITbsztmlG/YDNNmwfuYZFzEcKL+bpzR6dpiYqBlQ==" saltValue="JUitpoXiMofPoLDu/ompPw==" spinCount="100000" sheet="1" formatCells="0" formatColumns="0" formatRows="0"/>
  <mergeCells count="1">
    <mergeCell ref="D1:E1"/>
  </mergeCells>
  <conditionalFormatting sqref="I2">
    <cfRule type="cellIs" dxfId="124" priority="18" operator="lessThan">
      <formula>10</formula>
    </cfRule>
  </conditionalFormatting>
  <conditionalFormatting sqref="H2">
    <cfRule type="cellIs" dxfId="123" priority="17" operator="lessThan">
      <formula>100</formula>
    </cfRule>
  </conditionalFormatting>
  <conditionalFormatting sqref="I3:I19">
    <cfRule type="cellIs" dxfId="122" priority="16" operator="lessThan">
      <formula>10</formula>
    </cfRule>
  </conditionalFormatting>
  <conditionalFormatting sqref="H3:H19">
    <cfRule type="cellIs" dxfId="121" priority="15" operator="lessThan">
      <formula>100</formula>
    </cfRule>
  </conditionalFormatting>
  <conditionalFormatting sqref="G2">
    <cfRule type="cellIs" dxfId="120" priority="14" operator="lessThan">
      <formula>10</formula>
    </cfRule>
  </conditionalFormatting>
  <conditionalFormatting sqref="G3:G19">
    <cfRule type="cellIs" dxfId="119" priority="13" operator="lessThan">
      <formula>10</formula>
    </cfRule>
  </conditionalFormatting>
  <conditionalFormatting sqref="J2">
    <cfRule type="cellIs" dxfId="118" priority="12" operator="lessThan">
      <formula>10</formula>
    </cfRule>
  </conditionalFormatting>
  <conditionalFormatting sqref="N2">
    <cfRule type="cellIs" dxfId="117" priority="10" operator="lessThan">
      <formula>10</formula>
    </cfRule>
  </conditionalFormatting>
  <conditionalFormatting sqref="M2">
    <cfRule type="cellIs" dxfId="116" priority="9" operator="lessThan">
      <formula>100</formula>
    </cfRule>
  </conditionalFormatting>
  <conditionalFormatting sqref="N3:N19">
    <cfRule type="cellIs" dxfId="115" priority="8" operator="lessThan">
      <formula>10</formula>
    </cfRule>
  </conditionalFormatting>
  <conditionalFormatting sqref="M3:M19">
    <cfRule type="cellIs" dxfId="114" priority="7" operator="lessThan">
      <formula>100</formula>
    </cfRule>
  </conditionalFormatting>
  <conditionalFormatting sqref="L2">
    <cfRule type="cellIs" dxfId="113" priority="6" operator="lessThan">
      <formula>10</formula>
    </cfRule>
  </conditionalFormatting>
  <conditionalFormatting sqref="L3:L19">
    <cfRule type="cellIs" dxfId="112" priority="5" operator="lessThan">
      <formula>10</formula>
    </cfRule>
  </conditionalFormatting>
  <conditionalFormatting sqref="O2">
    <cfRule type="cellIs" dxfId="111" priority="4" operator="lessThan">
      <formula>10</formula>
    </cfRule>
  </conditionalFormatting>
  <conditionalFormatting sqref="J3:J19">
    <cfRule type="cellIs" dxfId="110" priority="2" operator="lessThan">
      <formula>10</formula>
    </cfRule>
  </conditionalFormatting>
  <conditionalFormatting sqref="O3:O19">
    <cfRule type="cellIs" dxfId="109" priority="1" operator="lessThan">
      <formula>10</formula>
    </cfRule>
  </conditionalFormatting>
  <pageMargins left="0.7" right="0.7" top="0.75" bottom="0.75" header="0.3" footer="0.3"/>
  <pageSetup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10"/>
  <sheetViews>
    <sheetView workbookViewId="0">
      <pane xSplit="2" ySplit="1" topLeftCell="C2" activePane="bottomRight" state="frozen"/>
      <selection pane="topRight" activeCell="C1" sqref="C1"/>
      <selection pane="bottomLeft" activeCell="A2" sqref="A2"/>
      <selection pane="bottomRight" activeCell="J1" sqref="J1"/>
    </sheetView>
  </sheetViews>
  <sheetFormatPr defaultRowHeight="14.5" x14ac:dyDescent="0.35"/>
  <cols>
    <col min="1" max="1" width="20.1796875" bestFit="1" customWidth="1"/>
    <col min="2" max="2" width="15" bestFit="1" customWidth="1"/>
    <col min="4" max="4" width="4.7265625" bestFit="1" customWidth="1"/>
    <col min="5" max="5" width="16.54296875" bestFit="1" customWidth="1"/>
    <col min="6" max="6" width="12.26953125" style="15" customWidth="1"/>
    <col min="7" max="7" width="20.7265625" customWidth="1"/>
    <col min="8" max="8" width="20.54296875" customWidth="1"/>
    <col min="9" max="9" width="18.453125" customWidth="1"/>
    <col min="10" max="10" width="19.54296875" customWidth="1"/>
    <col min="11" max="11" width="11.7265625" customWidth="1"/>
    <col min="12" max="12" width="19.453125" customWidth="1"/>
    <col min="13" max="13" width="19.26953125" customWidth="1"/>
    <col min="14" max="14" width="18.54296875" customWidth="1"/>
    <col min="15" max="15" width="17.81640625" customWidth="1"/>
  </cols>
  <sheetData>
    <row r="1" spans="1:15" ht="65" x14ac:dyDescent="0.35">
      <c r="A1" s="37" t="s">
        <v>29</v>
      </c>
      <c r="B1" s="35" t="s">
        <v>0</v>
      </c>
      <c r="C1" s="35"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2" t="s">
        <v>11</v>
      </c>
      <c r="B2" s="2" t="s">
        <v>3</v>
      </c>
      <c r="C2" s="2" t="s">
        <v>10</v>
      </c>
      <c r="D2" s="2" t="s">
        <v>5</v>
      </c>
      <c r="E2" s="2" t="s">
        <v>6</v>
      </c>
      <c r="F2" s="14">
        <v>0.60698197486535144</v>
      </c>
      <c r="G2" s="24">
        <f>0.0052/F2</f>
        <v>8.5669759817060976E-3</v>
      </c>
      <c r="H2" s="24">
        <f t="shared" ref="H2:H10" si="0">4.1/F2</f>
        <v>6.7547310624990375</v>
      </c>
      <c r="I2" s="24">
        <f t="shared" ref="I2:I10" si="1">28/F2</f>
        <v>46.12987067072514</v>
      </c>
      <c r="J2" s="33">
        <f>1.34/F2</f>
        <v>2.2076438106704175</v>
      </c>
      <c r="K2" s="14">
        <v>0.55190075828101937</v>
      </c>
      <c r="L2" s="24">
        <f>0.0052/K2</f>
        <v>9.4219837932388566E-3</v>
      </c>
      <c r="M2" s="24">
        <f t="shared" ref="M2:M10" si="2">4.1/K2</f>
        <v>7.4288718369767901</v>
      </c>
      <c r="N2" s="24">
        <f t="shared" ref="N2:N10" si="3">28/K2</f>
        <v>50.733758886670763</v>
      </c>
      <c r="O2" s="33">
        <f>1.34/K2</f>
        <v>2.4279727467192438</v>
      </c>
    </row>
    <row r="3" spans="1:15" x14ac:dyDescent="0.35">
      <c r="A3" s="2" t="s">
        <v>11</v>
      </c>
      <c r="B3" s="2" t="s">
        <v>3</v>
      </c>
      <c r="C3" s="2" t="s">
        <v>10</v>
      </c>
      <c r="D3" s="2" t="s">
        <v>5</v>
      </c>
      <c r="E3" s="2" t="s">
        <v>7</v>
      </c>
      <c r="F3" s="14">
        <v>0.56799821229050285</v>
      </c>
      <c r="G3" s="24">
        <f t="shared" ref="G3:G10" si="4">0.0052/F3</f>
        <v>9.1549583915599697E-3</v>
      </c>
      <c r="H3" s="24">
        <f t="shared" si="0"/>
        <v>7.2183325779607443</v>
      </c>
      <c r="I3" s="24">
        <f t="shared" si="1"/>
        <v>49.295929800707526</v>
      </c>
      <c r="J3" s="33">
        <f t="shared" ref="J3:J10" si="5">1.34/F3</f>
        <v>2.359162354748146</v>
      </c>
      <c r="K3" s="14">
        <v>0.51645461817038618</v>
      </c>
      <c r="L3" s="24">
        <f t="shared" ref="L3:L10" si="6">0.0052/K3</f>
        <v>1.0068648467936521E-2</v>
      </c>
      <c r="M3" s="24">
        <f t="shared" si="2"/>
        <v>7.9387420612576411</v>
      </c>
      <c r="N3" s="24">
        <f t="shared" si="3"/>
        <v>54.215799442735118</v>
      </c>
      <c r="O3" s="33">
        <f t="shared" ref="O3:O10" si="7">1.34/K3</f>
        <v>2.5946132590451807</v>
      </c>
    </row>
    <row r="4" spans="1:15" x14ac:dyDescent="0.35">
      <c r="A4" s="2" t="s">
        <v>11</v>
      </c>
      <c r="B4" s="2" t="s">
        <v>3</v>
      </c>
      <c r="C4" s="2" t="s">
        <v>10</v>
      </c>
      <c r="D4" s="2" t="s">
        <v>5</v>
      </c>
      <c r="E4" s="2" t="s">
        <v>8</v>
      </c>
      <c r="F4" s="14">
        <v>0.62110647887323933</v>
      </c>
      <c r="G4" s="24">
        <f t="shared" si="4"/>
        <v>8.3721554626727049E-3</v>
      </c>
      <c r="H4" s="24">
        <f t="shared" si="0"/>
        <v>6.6011225763380939</v>
      </c>
      <c r="I4" s="24">
        <f t="shared" si="1"/>
        <v>45.080837106699185</v>
      </c>
      <c r="J4" s="33">
        <f t="shared" si="5"/>
        <v>2.1574400615348894</v>
      </c>
      <c r="K4" s="14">
        <v>0.56474351934328315</v>
      </c>
      <c r="L4" s="24">
        <f t="shared" si="6"/>
        <v>9.2077196495266821E-3</v>
      </c>
      <c r="M4" s="24">
        <f t="shared" si="2"/>
        <v>7.259932800588345</v>
      </c>
      <c r="N4" s="24">
        <f t="shared" si="3"/>
        <v>49.580028882066749</v>
      </c>
      <c r="O4" s="33">
        <f t="shared" si="7"/>
        <v>2.3727585250703376</v>
      </c>
    </row>
    <row r="5" spans="1:15" x14ac:dyDescent="0.35">
      <c r="A5" s="2" t="s">
        <v>12</v>
      </c>
      <c r="B5" s="2" t="s">
        <v>9</v>
      </c>
      <c r="C5" s="2" t="s">
        <v>10</v>
      </c>
      <c r="D5" s="2" t="s">
        <v>5</v>
      </c>
      <c r="E5" s="2" t="s">
        <v>6</v>
      </c>
      <c r="F5" s="14">
        <v>5.0581831238779282E-2</v>
      </c>
      <c r="G5" s="24">
        <f t="shared" si="4"/>
        <v>0.10280371178047318</v>
      </c>
      <c r="H5" s="24">
        <f t="shared" si="0"/>
        <v>81.056772749988468</v>
      </c>
      <c r="I5" s="24">
        <f t="shared" si="1"/>
        <v>553.55844804870173</v>
      </c>
      <c r="J5" s="33">
        <f t="shared" si="5"/>
        <v>26.491725728045015</v>
      </c>
      <c r="K5" s="14">
        <v>0.14043824844273067</v>
      </c>
      <c r="L5" s="24">
        <f t="shared" si="6"/>
        <v>3.7026949977381041E-2</v>
      </c>
      <c r="M5" s="24">
        <f t="shared" si="2"/>
        <v>29.194325943704282</v>
      </c>
      <c r="N5" s="24">
        <f t="shared" si="3"/>
        <v>199.37588449359023</v>
      </c>
      <c r="O5" s="33">
        <f t="shared" si="7"/>
        <v>9.5415601864789625</v>
      </c>
    </row>
    <row r="6" spans="1:15" x14ac:dyDescent="0.35">
      <c r="A6" s="2" t="s">
        <v>12</v>
      </c>
      <c r="B6" s="2" t="s">
        <v>9</v>
      </c>
      <c r="C6" s="2" t="s">
        <v>10</v>
      </c>
      <c r="D6" s="2" t="s">
        <v>5</v>
      </c>
      <c r="E6" s="2" t="s">
        <v>7</v>
      </c>
      <c r="F6" s="14">
        <v>4.7333184357541906E-2</v>
      </c>
      <c r="G6" s="24">
        <f t="shared" si="4"/>
        <v>0.10985950069871962</v>
      </c>
      <c r="H6" s="24">
        <f t="shared" si="0"/>
        <v>86.619990935528932</v>
      </c>
      <c r="I6" s="24">
        <f t="shared" si="1"/>
        <v>591.55115760849026</v>
      </c>
      <c r="J6" s="33">
        <f t="shared" si="5"/>
        <v>28.309948256977751</v>
      </c>
      <c r="K6" s="14">
        <v>0.13141852205804933</v>
      </c>
      <c r="L6" s="24">
        <f t="shared" si="6"/>
        <v>3.9568242882103713E-2</v>
      </c>
      <c r="M6" s="24">
        <f t="shared" si="2"/>
        <v>31.198037657043308</v>
      </c>
      <c r="N6" s="24">
        <f t="shared" si="3"/>
        <v>213.05976936517385</v>
      </c>
      <c r="O6" s="33">
        <f t="shared" si="7"/>
        <v>10.196431819619034</v>
      </c>
    </row>
    <row r="7" spans="1:15" x14ac:dyDescent="0.35">
      <c r="A7" s="2" t="s">
        <v>12</v>
      </c>
      <c r="B7" s="2" t="s">
        <v>9</v>
      </c>
      <c r="C7" s="2" t="s">
        <v>10</v>
      </c>
      <c r="D7" s="2" t="s">
        <v>5</v>
      </c>
      <c r="E7" s="2" t="s">
        <v>8</v>
      </c>
      <c r="F7" s="14">
        <v>5.1758873239436613E-2</v>
      </c>
      <c r="G7" s="24">
        <f t="shared" si="4"/>
        <v>0.10046586555207246</v>
      </c>
      <c r="H7" s="24">
        <f t="shared" si="0"/>
        <v>79.213470916057119</v>
      </c>
      <c r="I7" s="24">
        <f t="shared" si="1"/>
        <v>540.9700452803902</v>
      </c>
      <c r="J7" s="33">
        <f t="shared" si="5"/>
        <v>25.889280738418673</v>
      </c>
      <c r="K7" s="14">
        <v>0.1437062542240064</v>
      </c>
      <c r="L7" s="24">
        <f t="shared" si="6"/>
        <v>3.6184924783401178E-2</v>
      </c>
      <c r="M7" s="24">
        <f t="shared" si="2"/>
        <v>28.530421463835545</v>
      </c>
      <c r="N7" s="24">
        <f t="shared" si="3"/>
        <v>194.84190267985252</v>
      </c>
      <c r="O7" s="33">
        <f t="shared" si="7"/>
        <v>9.3245767711072283</v>
      </c>
    </row>
    <row r="8" spans="1:15" x14ac:dyDescent="0.35">
      <c r="A8" s="2" t="s">
        <v>13</v>
      </c>
      <c r="B8" s="2" t="s">
        <v>4</v>
      </c>
      <c r="C8" s="2" t="s">
        <v>10</v>
      </c>
      <c r="D8" s="2" t="s">
        <v>5</v>
      </c>
      <c r="E8" s="2" t="s">
        <v>6</v>
      </c>
      <c r="F8" s="14">
        <v>5.0581831238779287E-3</v>
      </c>
      <c r="G8" s="24">
        <f t="shared" si="4"/>
        <v>1.0280371178047316</v>
      </c>
      <c r="H8" s="24">
        <f t="shared" si="0"/>
        <v>810.56772749988454</v>
      </c>
      <c r="I8" s="24">
        <f t="shared" si="1"/>
        <v>5535.5844804870167</v>
      </c>
      <c r="J8" s="33">
        <f t="shared" si="5"/>
        <v>264.91725728045009</v>
      </c>
      <c r="K8" s="14">
        <v>1.5924807070047807E-2</v>
      </c>
      <c r="L8" s="24">
        <f t="shared" si="6"/>
        <v>0.32653456818201748</v>
      </c>
      <c r="M8" s="24">
        <f t="shared" si="2"/>
        <v>257.45994798966763</v>
      </c>
      <c r="N8" s="24">
        <f t="shared" si="3"/>
        <v>1758.2630594416328</v>
      </c>
      <c r="O8" s="33">
        <f t="shared" si="7"/>
        <v>84.145446416135286</v>
      </c>
    </row>
    <row r="9" spans="1:15" x14ac:dyDescent="0.35">
      <c r="A9" s="2" t="s">
        <v>13</v>
      </c>
      <c r="B9" s="2" t="s">
        <v>4</v>
      </c>
      <c r="C9" s="2" t="s">
        <v>10</v>
      </c>
      <c r="D9" s="2" t="s">
        <v>5</v>
      </c>
      <c r="E9" s="2" t="s">
        <v>7</v>
      </c>
      <c r="F9" s="14">
        <v>4.7333184357541908E-3</v>
      </c>
      <c r="G9" s="24">
        <f t="shared" si="4"/>
        <v>1.0985950069871961</v>
      </c>
      <c r="H9" s="24">
        <f t="shared" si="0"/>
        <v>866.19990935528926</v>
      </c>
      <c r="I9" s="24">
        <f t="shared" si="1"/>
        <v>5915.511576084903</v>
      </c>
      <c r="J9" s="33">
        <f t="shared" si="5"/>
        <v>283.09948256977754</v>
      </c>
      <c r="K9" s="14">
        <v>1.4902027278264486E-2</v>
      </c>
      <c r="L9" s="24">
        <f t="shared" si="6"/>
        <v>0.34894581139201886</v>
      </c>
      <c r="M9" s="24">
        <f t="shared" si="2"/>
        <v>275.13035128986104</v>
      </c>
      <c r="N9" s="24">
        <f t="shared" si="3"/>
        <v>1878.9389844185632</v>
      </c>
      <c r="O9" s="33">
        <f t="shared" si="7"/>
        <v>89.920651397174097</v>
      </c>
    </row>
    <row r="10" spans="1:15" x14ac:dyDescent="0.35">
      <c r="A10" s="2" t="s">
        <v>13</v>
      </c>
      <c r="B10" s="2" t="s">
        <v>4</v>
      </c>
      <c r="C10" s="2" t="s">
        <v>10</v>
      </c>
      <c r="D10" s="2" t="s">
        <v>5</v>
      </c>
      <c r="E10" s="2" t="s">
        <v>8</v>
      </c>
      <c r="F10" s="14">
        <v>5.1758873239436624E-3</v>
      </c>
      <c r="G10" s="24">
        <f t="shared" si="4"/>
        <v>1.0046586555207244</v>
      </c>
      <c r="H10" s="24">
        <f t="shared" si="0"/>
        <v>792.13470916057111</v>
      </c>
      <c r="I10" s="24">
        <f t="shared" si="1"/>
        <v>5409.7004528039006</v>
      </c>
      <c r="J10" s="33">
        <f t="shared" si="5"/>
        <v>258.89280738418671</v>
      </c>
      <c r="K10" s="14">
        <v>1.6295378208236271E-2</v>
      </c>
      <c r="L10" s="24">
        <f t="shared" si="6"/>
        <v>0.31910888679906385</v>
      </c>
      <c r="M10" s="24">
        <f t="shared" si="2"/>
        <v>251.60508382233877</v>
      </c>
      <c r="N10" s="24">
        <f t="shared" si="3"/>
        <v>1718.2786212257283</v>
      </c>
      <c r="O10" s="33">
        <f t="shared" si="7"/>
        <v>82.231905444374149</v>
      </c>
    </row>
  </sheetData>
  <sheetProtection algorithmName="SHA-512" hashValue="LQ44awaWOEzi4nK09jmjxTeIZ6EeR/vV+q53X+RLUnErSu5k+CsmYh/1F0Yowh+oLcYHjJqX4loJARpnkKtfMA==" saltValue="LB6bUJFpujAjwtrd7PbjKg==" spinCount="100000" sheet="1" formatCells="0" formatColumns="0" formatRows="0"/>
  <mergeCells count="1">
    <mergeCell ref="D1:E1"/>
  </mergeCells>
  <conditionalFormatting sqref="N2">
    <cfRule type="cellIs" dxfId="108" priority="10" operator="lessThan">
      <formula>10</formula>
    </cfRule>
  </conditionalFormatting>
  <conditionalFormatting sqref="M2">
    <cfRule type="cellIs" dxfId="107" priority="9" operator="lessThan">
      <formula>100</formula>
    </cfRule>
  </conditionalFormatting>
  <conditionalFormatting sqref="L2">
    <cfRule type="cellIs" dxfId="106" priority="6" operator="lessThan">
      <formula>10</formula>
    </cfRule>
  </conditionalFormatting>
  <conditionalFormatting sqref="O2">
    <cfRule type="cellIs" dxfId="105" priority="4" operator="lessThan">
      <formula>10</formula>
    </cfRule>
  </conditionalFormatting>
  <conditionalFormatting sqref="I2">
    <cfRule type="cellIs" dxfId="104" priority="18" operator="lessThan">
      <formula>10</formula>
    </cfRule>
  </conditionalFormatting>
  <conditionalFormatting sqref="H2">
    <cfRule type="cellIs" dxfId="103" priority="17" operator="lessThan">
      <formula>100</formula>
    </cfRule>
  </conditionalFormatting>
  <conditionalFormatting sqref="I3:I10">
    <cfRule type="cellIs" dxfId="102" priority="16" operator="lessThan">
      <formula>10</formula>
    </cfRule>
  </conditionalFormatting>
  <conditionalFormatting sqref="H3:H10">
    <cfRule type="cellIs" dxfId="101" priority="15" operator="lessThan">
      <formula>100</formula>
    </cfRule>
  </conditionalFormatting>
  <conditionalFormatting sqref="G2">
    <cfRule type="cellIs" dxfId="100" priority="14" operator="lessThan">
      <formula>10</formula>
    </cfRule>
  </conditionalFormatting>
  <conditionalFormatting sqref="G3:G10">
    <cfRule type="cellIs" dxfId="99" priority="13" operator="lessThan">
      <formula>10</formula>
    </cfRule>
  </conditionalFormatting>
  <conditionalFormatting sqref="J2">
    <cfRule type="cellIs" dxfId="98" priority="12" operator="lessThan">
      <formula>10</formula>
    </cfRule>
  </conditionalFormatting>
  <conditionalFormatting sqref="N3:N10">
    <cfRule type="cellIs" dxfId="97" priority="8" operator="lessThan">
      <formula>10</formula>
    </cfRule>
  </conditionalFormatting>
  <conditionalFormatting sqref="M3:M10">
    <cfRule type="cellIs" dxfId="96" priority="7" operator="lessThan">
      <formula>100</formula>
    </cfRule>
  </conditionalFormatting>
  <conditionalFormatting sqref="L3:L10">
    <cfRule type="cellIs" dxfId="95" priority="5" operator="lessThan">
      <formula>10</formula>
    </cfRule>
  </conditionalFormatting>
  <conditionalFormatting sqref="J3:J10">
    <cfRule type="cellIs" dxfId="94" priority="2" operator="lessThan">
      <formula>10</formula>
    </cfRule>
  </conditionalFormatting>
  <conditionalFormatting sqref="O3:O10">
    <cfRule type="cellIs" dxfId="93" priority="1" operator="lessThan">
      <formula>10</formula>
    </cfRule>
  </conditionalFormatting>
  <pageMargins left="0.7" right="0.7" top="0.75" bottom="0.75" header="0.3" footer="0.3"/>
  <pageSetup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10"/>
  <sheetViews>
    <sheetView workbookViewId="0">
      <pane xSplit="2" ySplit="1" topLeftCell="C2" activePane="bottomRight" state="frozen"/>
      <selection pane="topRight" activeCell="C1" sqref="C1"/>
      <selection pane="bottomLeft" activeCell="A2" sqref="A2"/>
      <selection pane="bottomRight" activeCell="O1" sqref="O1"/>
    </sheetView>
  </sheetViews>
  <sheetFormatPr defaultRowHeight="14.5" x14ac:dyDescent="0.35"/>
  <cols>
    <col min="1" max="1" width="20.1796875" bestFit="1" customWidth="1"/>
    <col min="2" max="2" width="14.7265625" bestFit="1" customWidth="1"/>
    <col min="3" max="3" width="11.1796875" bestFit="1" customWidth="1"/>
    <col min="4" max="4" width="4.54296875" bestFit="1" customWidth="1"/>
    <col min="5" max="5" width="16" bestFit="1" customWidth="1"/>
    <col min="6" max="6" width="12.26953125" style="15" customWidth="1"/>
    <col min="7" max="7" width="19.54296875" customWidth="1"/>
    <col min="8" max="8" width="19.26953125" customWidth="1"/>
    <col min="9" max="9" width="18.7265625" customWidth="1"/>
    <col min="10" max="10" width="18.81640625" customWidth="1"/>
    <col min="11" max="11" width="11.81640625" customWidth="1"/>
    <col min="12" max="12" width="19.7265625" customWidth="1"/>
    <col min="13" max="13" width="19.1796875" customWidth="1"/>
    <col min="14" max="14" width="18.1796875" customWidth="1"/>
    <col min="15" max="15" width="18.7265625" customWidth="1"/>
  </cols>
  <sheetData>
    <row r="1" spans="1:15" ht="65" x14ac:dyDescent="0.35">
      <c r="A1" s="37" t="s">
        <v>29</v>
      </c>
      <c r="B1" s="5" t="s">
        <v>0</v>
      </c>
      <c r="C1" s="5"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2" t="s">
        <v>11</v>
      </c>
      <c r="B2" s="2" t="s">
        <v>3</v>
      </c>
      <c r="C2" s="2" t="s">
        <v>10</v>
      </c>
      <c r="D2" s="2" t="s">
        <v>5</v>
      </c>
      <c r="E2" s="2" t="s">
        <v>6</v>
      </c>
      <c r="F2" s="21">
        <v>0.36786786355475776</v>
      </c>
      <c r="G2" s="24">
        <f>0.0052/F2</f>
        <v>1.4135510369815087E-2</v>
      </c>
      <c r="H2" s="24">
        <f t="shared" ref="H2" si="0">4.1/F2</f>
        <v>11.145306253123433</v>
      </c>
      <c r="I2" s="24">
        <f t="shared" ref="I2" si="1">28/F2</f>
        <v>76.114286606696623</v>
      </c>
      <c r="J2" s="33">
        <f>1.34/F2</f>
        <v>3.6426122876061959</v>
      </c>
      <c r="K2" s="21">
        <v>0.56499220811499606</v>
      </c>
      <c r="L2" s="24">
        <f>0.0052/K2</f>
        <v>9.2036667502883758E-3</v>
      </c>
      <c r="M2" s="24">
        <f t="shared" ref="M2:M10" si="2">4.1/K2</f>
        <v>7.2567372454196812</v>
      </c>
      <c r="N2" s="24">
        <f t="shared" ref="N2:N10" si="3">28/K2</f>
        <v>49.558205578475871</v>
      </c>
      <c r="O2" s="33">
        <f>1.34/K2</f>
        <v>2.3717141241127742</v>
      </c>
    </row>
    <row r="3" spans="1:15" x14ac:dyDescent="0.35">
      <c r="A3" s="2" t="s">
        <v>11</v>
      </c>
      <c r="B3" s="2" t="s">
        <v>3</v>
      </c>
      <c r="C3" s="2" t="s">
        <v>10</v>
      </c>
      <c r="D3" s="2" t="s">
        <v>5</v>
      </c>
      <c r="E3" s="2" t="s">
        <v>7</v>
      </c>
      <c r="F3" s="21">
        <v>0.34424134078212293</v>
      </c>
      <c r="G3" s="24">
        <f t="shared" ref="G3:G10" si="4">0.0052/F3</f>
        <v>1.510568134607395E-2</v>
      </c>
      <c r="H3" s="24">
        <f t="shared" ref="H3:H10" si="5">4.1/F3</f>
        <v>11.910248753635228</v>
      </c>
      <c r="I3" s="24">
        <f t="shared" ref="I3:I10" si="6">28/F3</f>
        <v>81.338284171167416</v>
      </c>
      <c r="J3" s="33">
        <f t="shared" ref="J3:J10" si="7">1.34/F3</f>
        <v>3.8926178853344413</v>
      </c>
      <c r="K3" s="21">
        <v>0.5287052621926237</v>
      </c>
      <c r="L3" s="24">
        <f t="shared" ref="L3:L10" si="8">0.0052/K3</f>
        <v>9.8353475402056401E-3</v>
      </c>
      <c r="M3" s="24">
        <f t="shared" si="2"/>
        <v>7.754793252854447</v>
      </c>
      <c r="N3" s="24">
        <f t="shared" si="3"/>
        <v>52.959563678030378</v>
      </c>
      <c r="O3" s="33">
        <f t="shared" ref="O3:O10" si="9">1.34/K3</f>
        <v>2.5344934045914536</v>
      </c>
    </row>
    <row r="4" spans="1:15" x14ac:dyDescent="0.35">
      <c r="A4" s="2" t="s">
        <v>11</v>
      </c>
      <c r="B4" s="2" t="s">
        <v>3</v>
      </c>
      <c r="C4" s="2" t="s">
        <v>10</v>
      </c>
      <c r="D4" s="2" t="s">
        <v>5</v>
      </c>
      <c r="E4" s="2" t="s">
        <v>8</v>
      </c>
      <c r="F4" s="21">
        <v>0.37642816901408455</v>
      </c>
      <c r="G4" s="24">
        <f t="shared" si="4"/>
        <v>1.381405651340996E-2</v>
      </c>
      <c r="H4" s="24">
        <f t="shared" si="5"/>
        <v>10.891852250957852</v>
      </c>
      <c r="I4" s="24">
        <f t="shared" si="6"/>
        <v>74.383381226053629</v>
      </c>
      <c r="J4" s="33">
        <f t="shared" si="7"/>
        <v>3.5597761015325671</v>
      </c>
      <c r="K4" s="21">
        <v>0.5781396079364105</v>
      </c>
      <c r="L4" s="24">
        <f t="shared" si="8"/>
        <v>8.994367326882656E-3</v>
      </c>
      <c r="M4" s="24">
        <f t="shared" si="2"/>
        <v>7.0917127000420948</v>
      </c>
      <c r="N4" s="24">
        <f t="shared" si="3"/>
        <v>48.431208683214308</v>
      </c>
      <c r="O4" s="33">
        <f t="shared" si="9"/>
        <v>2.317779272696685</v>
      </c>
    </row>
    <row r="5" spans="1:15" x14ac:dyDescent="0.35">
      <c r="A5" s="2" t="s">
        <v>12</v>
      </c>
      <c r="B5" s="2" t="s">
        <v>9</v>
      </c>
      <c r="C5" s="2" t="s">
        <v>10</v>
      </c>
      <c r="D5" s="2" t="s">
        <v>5</v>
      </c>
      <c r="E5" s="2" t="s">
        <v>6</v>
      </c>
      <c r="F5" s="14">
        <v>6.1311310592459624E-2</v>
      </c>
      <c r="G5" s="24">
        <f t="shared" si="4"/>
        <v>8.4813062218890525E-2</v>
      </c>
      <c r="H5" s="24">
        <f t="shared" si="5"/>
        <v>66.871837518740605</v>
      </c>
      <c r="I5" s="24">
        <f t="shared" si="6"/>
        <v>456.6857196401798</v>
      </c>
      <c r="J5" s="33">
        <f t="shared" si="7"/>
        <v>21.855673725637175</v>
      </c>
      <c r="K5" s="14">
        <v>0.17022817993058231</v>
      </c>
      <c r="L5" s="24">
        <f t="shared" si="8"/>
        <v>3.054723373133942E-2</v>
      </c>
      <c r="M5" s="24">
        <f t="shared" si="2"/>
        <v>24.085318903556079</v>
      </c>
      <c r="N5" s="24">
        <f t="shared" si="3"/>
        <v>164.48510470721226</v>
      </c>
      <c r="O5" s="33">
        <f t="shared" si="9"/>
        <v>7.8717871538451583</v>
      </c>
    </row>
    <row r="6" spans="1:15" x14ac:dyDescent="0.35">
      <c r="A6" s="2" t="s">
        <v>12</v>
      </c>
      <c r="B6" s="2" t="s">
        <v>9</v>
      </c>
      <c r="C6" s="2" t="s">
        <v>10</v>
      </c>
      <c r="D6" s="2" t="s">
        <v>5</v>
      </c>
      <c r="E6" s="2" t="s">
        <v>7</v>
      </c>
      <c r="F6" s="14">
        <v>5.737355679702049E-2</v>
      </c>
      <c r="G6" s="24">
        <f t="shared" si="4"/>
        <v>9.0634088076443686E-2</v>
      </c>
      <c r="H6" s="24">
        <f t="shared" si="5"/>
        <v>71.461492521811365</v>
      </c>
      <c r="I6" s="24">
        <f t="shared" si="6"/>
        <v>488.02970502700452</v>
      </c>
      <c r="J6" s="33">
        <f t="shared" si="7"/>
        <v>23.355707312006647</v>
      </c>
      <c r="K6" s="14">
        <v>0.15929517825218098</v>
      </c>
      <c r="L6" s="24">
        <f t="shared" si="8"/>
        <v>3.2643800377735566E-2</v>
      </c>
      <c r="M6" s="24">
        <f t="shared" si="2"/>
        <v>25.738381067060732</v>
      </c>
      <c r="N6" s="24">
        <f t="shared" si="3"/>
        <v>175.77430972626843</v>
      </c>
      <c r="O6" s="33">
        <f t="shared" si="9"/>
        <v>8.4120562511857049</v>
      </c>
    </row>
    <row r="7" spans="1:15" x14ac:dyDescent="0.35">
      <c r="A7" s="2" t="s">
        <v>12</v>
      </c>
      <c r="B7" s="2" t="s">
        <v>9</v>
      </c>
      <c r="C7" s="2" t="s">
        <v>10</v>
      </c>
      <c r="D7" s="2" t="s">
        <v>5</v>
      </c>
      <c r="E7" s="2" t="s">
        <v>8</v>
      </c>
      <c r="F7" s="14">
        <v>6.2738028169014082E-2</v>
      </c>
      <c r="G7" s="24">
        <f t="shared" si="4"/>
        <v>8.2884339080459765E-2</v>
      </c>
      <c r="H7" s="24">
        <f t="shared" si="5"/>
        <v>65.351113505747122</v>
      </c>
      <c r="I7" s="24">
        <f t="shared" si="6"/>
        <v>446.30028735632186</v>
      </c>
      <c r="J7" s="33">
        <f t="shared" si="7"/>
        <v>21.358656609195403</v>
      </c>
      <c r="K7" s="14">
        <v>0.17418939905940173</v>
      </c>
      <c r="L7" s="24">
        <f t="shared" si="8"/>
        <v>2.985256294630597E-2</v>
      </c>
      <c r="M7" s="24">
        <f t="shared" si="2"/>
        <v>23.537597707664322</v>
      </c>
      <c r="N7" s="24">
        <f t="shared" si="3"/>
        <v>160.7445697108783</v>
      </c>
      <c r="O7" s="33">
        <f t="shared" si="9"/>
        <v>7.6927758361634622</v>
      </c>
    </row>
    <row r="8" spans="1:15" x14ac:dyDescent="0.35">
      <c r="A8" s="2" t="s">
        <v>13</v>
      </c>
      <c r="B8" s="2" t="s">
        <v>4</v>
      </c>
      <c r="C8" s="2" t="s">
        <v>10</v>
      </c>
      <c r="D8" s="2" t="s">
        <v>5</v>
      </c>
      <c r="E8" s="2" t="s">
        <v>6</v>
      </c>
      <c r="F8" s="14">
        <v>6.1311310592459629E-3</v>
      </c>
      <c r="G8" s="24">
        <f t="shared" si="4"/>
        <v>0.84813062218890523</v>
      </c>
      <c r="H8" s="24">
        <f t="shared" si="5"/>
        <v>668.71837518740597</v>
      </c>
      <c r="I8" s="24">
        <f t="shared" si="6"/>
        <v>4566.8571964017974</v>
      </c>
      <c r="J8" s="33">
        <f t="shared" si="7"/>
        <v>218.55673725637175</v>
      </c>
      <c r="K8" s="14">
        <v>1.9302796448542759E-2</v>
      </c>
      <c r="L8" s="24">
        <f t="shared" si="8"/>
        <v>0.26939101875016497</v>
      </c>
      <c r="M8" s="24">
        <f t="shared" si="2"/>
        <v>212.40445709147619</v>
      </c>
      <c r="N8" s="24">
        <f t="shared" si="3"/>
        <v>1450.5670240393497</v>
      </c>
      <c r="O8" s="33">
        <f t="shared" si="9"/>
        <v>69.419993293311748</v>
      </c>
    </row>
    <row r="9" spans="1:15" x14ac:dyDescent="0.35">
      <c r="A9" s="2" t="s">
        <v>13</v>
      </c>
      <c r="B9" s="2" t="s">
        <v>4</v>
      </c>
      <c r="C9" s="2" t="s">
        <v>10</v>
      </c>
      <c r="D9" s="2" t="s">
        <v>5</v>
      </c>
      <c r="E9" s="2" t="s">
        <v>7</v>
      </c>
      <c r="F9" s="14">
        <v>5.7373556797020503E-3</v>
      </c>
      <c r="G9" s="24">
        <f t="shared" si="4"/>
        <v>0.90634088076443675</v>
      </c>
      <c r="H9" s="24">
        <f t="shared" si="5"/>
        <v>714.61492521811351</v>
      </c>
      <c r="I9" s="24">
        <f t="shared" si="6"/>
        <v>4880.2970502700446</v>
      </c>
      <c r="J9" s="33">
        <f t="shared" si="7"/>
        <v>233.55707312006641</v>
      </c>
      <c r="K9" s="14">
        <v>1.8063063367593318E-2</v>
      </c>
      <c r="L9" s="24">
        <f t="shared" si="8"/>
        <v>0.28788029439841556</v>
      </c>
      <c r="M9" s="24">
        <f t="shared" si="2"/>
        <v>226.98253981413532</v>
      </c>
      <c r="N9" s="24">
        <f t="shared" si="3"/>
        <v>1550.1246621453147</v>
      </c>
      <c r="O9" s="33">
        <f t="shared" si="9"/>
        <v>74.184537402668639</v>
      </c>
    </row>
    <row r="10" spans="1:15" x14ac:dyDescent="0.35">
      <c r="A10" s="2" t="s">
        <v>13</v>
      </c>
      <c r="B10" s="2" t="s">
        <v>4</v>
      </c>
      <c r="C10" s="2" t="s">
        <v>10</v>
      </c>
      <c r="D10" s="2" t="s">
        <v>5</v>
      </c>
      <c r="E10" s="2" t="s">
        <v>8</v>
      </c>
      <c r="F10" s="14">
        <v>6.2738028169014104E-3</v>
      </c>
      <c r="G10" s="24">
        <f t="shared" si="4"/>
        <v>0.82884339080459735</v>
      </c>
      <c r="H10" s="24">
        <f t="shared" si="5"/>
        <v>653.51113505747105</v>
      </c>
      <c r="I10" s="24">
        <f t="shared" si="6"/>
        <v>4463.0028735632168</v>
      </c>
      <c r="J10" s="33">
        <f t="shared" si="7"/>
        <v>213.58656609195396</v>
      </c>
      <c r="K10" s="14">
        <v>1.9751973585740937E-2</v>
      </c>
      <c r="L10" s="24">
        <f t="shared" si="8"/>
        <v>0.26326483160922765</v>
      </c>
      <c r="M10" s="24">
        <f t="shared" si="2"/>
        <v>207.57419415342946</v>
      </c>
      <c r="N10" s="24">
        <f t="shared" si="3"/>
        <v>1417.5798625112257</v>
      </c>
      <c r="O10" s="33">
        <f t="shared" si="9"/>
        <v>67.841321991608666</v>
      </c>
    </row>
  </sheetData>
  <sheetProtection algorithmName="SHA-512" hashValue="m64BIyE1zR3bJyEo1FYNV8wtFepyg6QltrEqmVxDsmH9mwBlYd6rm4bwXmUQy5c4qeZ4ojXr7NrqTosWDoHSfQ==" saltValue="0YqgGZSfks5+IJMGr0TTFA==" spinCount="100000" sheet="1" formatCells="0" formatColumns="0" formatRows="0"/>
  <mergeCells count="1">
    <mergeCell ref="D1:E1"/>
  </mergeCells>
  <conditionalFormatting sqref="I2">
    <cfRule type="cellIs" dxfId="92" priority="18" operator="lessThan">
      <formula>10</formula>
    </cfRule>
  </conditionalFormatting>
  <conditionalFormatting sqref="H2">
    <cfRule type="cellIs" dxfId="91" priority="17" operator="lessThan">
      <formula>100</formula>
    </cfRule>
  </conditionalFormatting>
  <conditionalFormatting sqref="I3:I10">
    <cfRule type="cellIs" dxfId="90" priority="16" operator="lessThan">
      <formula>10</formula>
    </cfRule>
  </conditionalFormatting>
  <conditionalFormatting sqref="H3:H10">
    <cfRule type="cellIs" dxfId="89" priority="15" operator="lessThan">
      <formula>100</formula>
    </cfRule>
  </conditionalFormatting>
  <conditionalFormatting sqref="G2">
    <cfRule type="cellIs" dxfId="88" priority="14" operator="lessThan">
      <formula>10</formula>
    </cfRule>
  </conditionalFormatting>
  <conditionalFormatting sqref="G3:G10">
    <cfRule type="cellIs" dxfId="87" priority="13" operator="lessThan">
      <formula>10</formula>
    </cfRule>
  </conditionalFormatting>
  <conditionalFormatting sqref="J2">
    <cfRule type="cellIs" dxfId="86" priority="12" operator="lessThan">
      <formula>10</formula>
    </cfRule>
  </conditionalFormatting>
  <conditionalFormatting sqref="N2">
    <cfRule type="cellIs" dxfId="85" priority="10" operator="lessThan">
      <formula>10</formula>
    </cfRule>
  </conditionalFormatting>
  <conditionalFormatting sqref="M2">
    <cfRule type="cellIs" dxfId="84" priority="9" operator="lessThan">
      <formula>100</formula>
    </cfRule>
  </conditionalFormatting>
  <conditionalFormatting sqref="N3:N10">
    <cfRule type="cellIs" dxfId="83" priority="8" operator="lessThan">
      <formula>10</formula>
    </cfRule>
  </conditionalFormatting>
  <conditionalFormatting sqref="M3:M10">
    <cfRule type="cellIs" dxfId="82" priority="7" operator="lessThan">
      <formula>100</formula>
    </cfRule>
  </conditionalFormatting>
  <conditionalFormatting sqref="L2">
    <cfRule type="cellIs" dxfId="81" priority="6" operator="lessThan">
      <formula>10</formula>
    </cfRule>
  </conditionalFormatting>
  <conditionalFormatting sqref="L3:L10">
    <cfRule type="cellIs" dxfId="80" priority="5" operator="lessThan">
      <formula>10</formula>
    </cfRule>
  </conditionalFormatting>
  <conditionalFormatting sqref="O2">
    <cfRule type="cellIs" dxfId="79" priority="4" operator="lessThan">
      <formula>10</formula>
    </cfRule>
  </conditionalFormatting>
  <conditionalFormatting sqref="J3:J10">
    <cfRule type="cellIs" dxfId="78" priority="2" operator="lessThan">
      <formula>10</formula>
    </cfRule>
  </conditionalFormatting>
  <conditionalFormatting sqref="O3:O10">
    <cfRule type="cellIs" dxfId="77" priority="1" operator="lessThan">
      <formula>10</formula>
    </cfRule>
  </conditionalFormatting>
  <pageMargins left="0.7" right="0.7" top="0.75" bottom="0.75" header="0.3" footer="0.3"/>
  <pageSetup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10"/>
  <sheetViews>
    <sheetView workbookViewId="0">
      <pane xSplit="2" ySplit="1" topLeftCell="C2" activePane="bottomRight" state="frozen"/>
      <selection pane="topRight" activeCell="C1" sqref="C1"/>
      <selection pane="bottomLeft" activeCell="A2" sqref="A2"/>
      <selection pane="bottomRight" activeCell="O1" sqref="O1"/>
    </sheetView>
  </sheetViews>
  <sheetFormatPr defaultRowHeight="14.5" x14ac:dyDescent="0.35"/>
  <cols>
    <col min="1" max="1" width="20.1796875" bestFit="1" customWidth="1"/>
    <col min="2" max="2" width="15" bestFit="1" customWidth="1"/>
    <col min="3" max="3" width="11.1796875" bestFit="1" customWidth="1"/>
    <col min="5" max="5" width="16.54296875" bestFit="1" customWidth="1"/>
    <col min="6" max="6" width="11.7265625" customWidth="1"/>
    <col min="7" max="7" width="20.26953125" customWidth="1"/>
    <col min="8" max="8" width="20" customWidth="1"/>
    <col min="9" max="9" width="18.453125" customWidth="1"/>
    <col min="10" max="10" width="17.453125" customWidth="1"/>
    <col min="11" max="11" width="12.453125" customWidth="1"/>
    <col min="12" max="13" width="20.1796875" customWidth="1"/>
    <col min="14" max="14" width="18.1796875" customWidth="1"/>
    <col min="15" max="15" width="16.453125" customWidth="1"/>
  </cols>
  <sheetData>
    <row r="1" spans="1:15" ht="65" x14ac:dyDescent="0.35">
      <c r="A1" s="37" t="s">
        <v>29</v>
      </c>
      <c r="B1" s="37" t="s">
        <v>0</v>
      </c>
      <c r="C1" s="37"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2" t="s">
        <v>11</v>
      </c>
      <c r="B2" s="2" t="s">
        <v>3</v>
      </c>
      <c r="C2" s="2" t="s">
        <v>10</v>
      </c>
      <c r="D2" s="2" t="s">
        <v>5</v>
      </c>
      <c r="E2" s="2" t="s">
        <v>6</v>
      </c>
      <c r="F2" s="21">
        <v>0.70654207999999996</v>
      </c>
      <c r="G2" s="24">
        <f>0.0052/F2</f>
        <v>7.3597881105680217E-3</v>
      </c>
      <c r="H2" s="24">
        <f t="shared" ref="H2:H10" si="0">4.1/F2</f>
        <v>5.8029098564094017</v>
      </c>
      <c r="I2" s="24">
        <f t="shared" ref="I2:I10" si="1">28/F2</f>
        <v>39.629628287673967</v>
      </c>
      <c r="J2" s="33">
        <f>1.34/F2</f>
        <v>1.8965607823386827</v>
      </c>
      <c r="K2" s="21">
        <v>0.6424261771462827</v>
      </c>
      <c r="L2" s="24">
        <f>0.0052/K2</f>
        <v>8.0943152458370967E-3</v>
      </c>
      <c r="M2" s="24">
        <f t="shared" ref="M2:M10" si="2">4.1/K2</f>
        <v>6.3820562515254036</v>
      </c>
      <c r="N2" s="24">
        <f t="shared" ref="N2:N10" si="3">28/K2</f>
        <v>43.584774400661296</v>
      </c>
      <c r="O2" s="33">
        <f>1.34/K2</f>
        <v>2.0858427748887904</v>
      </c>
    </row>
    <row r="3" spans="1:15" x14ac:dyDescent="0.35">
      <c r="A3" s="2" t="s">
        <v>11</v>
      </c>
      <c r="B3" s="2" t="s">
        <v>3</v>
      </c>
      <c r="C3" s="2" t="s">
        <v>10</v>
      </c>
      <c r="D3" s="2" t="s">
        <v>5</v>
      </c>
      <c r="E3" s="2" t="s">
        <v>7</v>
      </c>
      <c r="F3" s="21">
        <v>0.66095871999999989</v>
      </c>
      <c r="G3" s="24">
        <f t="shared" ref="G3:G10" si="4">0.0052/F3</f>
        <v>7.8673597044002994E-3</v>
      </c>
      <c r="H3" s="24">
        <f t="shared" si="0"/>
        <v>6.2031105361617751</v>
      </c>
      <c r="I3" s="24">
        <f t="shared" si="1"/>
        <v>42.362706100617004</v>
      </c>
      <c r="J3" s="33">
        <f t="shared" ref="J3:J10" si="5">1.34/F3</f>
        <v>2.0273580776723854</v>
      </c>
      <c r="K3" s="21">
        <v>0.60097932700781287</v>
      </c>
      <c r="L3" s="24">
        <f t="shared" ref="L3:L10" si="6">0.0052/K3</f>
        <v>8.6525438834810352E-3</v>
      </c>
      <c r="M3" s="24">
        <f t="shared" si="2"/>
        <v>6.8221980619754312</v>
      </c>
      <c r="N3" s="24">
        <f t="shared" si="3"/>
        <v>46.59062091105173</v>
      </c>
      <c r="O3" s="33">
        <f t="shared" ref="O3:O10" si="7">1.34/K3</f>
        <v>2.2296940007431898</v>
      </c>
    </row>
    <row r="4" spans="1:15" x14ac:dyDescent="0.35">
      <c r="A4" s="2" t="s">
        <v>11</v>
      </c>
      <c r="B4" s="2" t="s">
        <v>3</v>
      </c>
      <c r="C4" s="2" t="s">
        <v>10</v>
      </c>
      <c r="D4" s="2" t="s">
        <v>5</v>
      </c>
      <c r="E4" s="2" t="s">
        <v>8</v>
      </c>
      <c r="F4" s="21">
        <v>0.72363584000000003</v>
      </c>
      <c r="G4" s="24">
        <f t="shared" si="4"/>
        <v>7.185934848113658E-3</v>
      </c>
      <c r="H4" s="24">
        <f t="shared" si="0"/>
        <v>5.6658332456280762</v>
      </c>
      <c r="I4" s="24">
        <f t="shared" si="1"/>
        <v>38.693495335996623</v>
      </c>
      <c r="J4" s="33">
        <f t="shared" si="5"/>
        <v>1.8517601339369814</v>
      </c>
      <c r="K4" s="21">
        <v>0.65796874594820876</v>
      </c>
      <c r="L4" s="24">
        <f t="shared" si="6"/>
        <v>7.9031109486913404E-3</v>
      </c>
      <c r="M4" s="24">
        <f t="shared" si="2"/>
        <v>6.2312990172374025</v>
      </c>
      <c r="N4" s="24">
        <f t="shared" si="3"/>
        <v>42.555212800645684</v>
      </c>
      <c r="O4" s="33">
        <f t="shared" si="7"/>
        <v>2.0365708983166151</v>
      </c>
    </row>
    <row r="5" spans="1:15" x14ac:dyDescent="0.35">
      <c r="A5" s="2" t="s">
        <v>12</v>
      </c>
      <c r="B5" s="2" t="s">
        <v>9</v>
      </c>
      <c r="C5" s="2" t="s">
        <v>10</v>
      </c>
      <c r="D5" s="2" t="s">
        <v>5</v>
      </c>
      <c r="E5" s="2" t="s">
        <v>6</v>
      </c>
      <c r="F5" s="14">
        <v>0.11775701333333334</v>
      </c>
      <c r="G5" s="24">
        <f t="shared" si="4"/>
        <v>4.4158728663408128E-2</v>
      </c>
      <c r="H5" s="24">
        <f t="shared" si="0"/>
        <v>34.817459138456407</v>
      </c>
      <c r="I5" s="24">
        <f t="shared" si="1"/>
        <v>237.77776972604377</v>
      </c>
      <c r="J5" s="33">
        <f t="shared" si="5"/>
        <v>11.379364694032095</v>
      </c>
      <c r="K5" s="14">
        <v>0.28673409713841308</v>
      </c>
      <c r="L5" s="24">
        <f t="shared" si="6"/>
        <v>1.8135269059018959E-2</v>
      </c>
      <c r="M5" s="24">
        <f t="shared" si="2"/>
        <v>14.298962142688026</v>
      </c>
      <c r="N5" s="24">
        <f t="shared" si="3"/>
        <v>97.651448779332867</v>
      </c>
      <c r="O5" s="33">
        <f t="shared" si="7"/>
        <v>4.6733193344395021</v>
      </c>
    </row>
    <row r="6" spans="1:15" x14ac:dyDescent="0.35">
      <c r="A6" s="2" t="s">
        <v>12</v>
      </c>
      <c r="B6" s="2" t="s">
        <v>9</v>
      </c>
      <c r="C6" s="2" t="s">
        <v>10</v>
      </c>
      <c r="D6" s="2" t="s">
        <v>5</v>
      </c>
      <c r="E6" s="2" t="s">
        <v>7</v>
      </c>
      <c r="F6" s="14">
        <v>0.11015978666666665</v>
      </c>
      <c r="G6" s="24">
        <f t="shared" si="4"/>
        <v>4.7204158226401803E-2</v>
      </c>
      <c r="H6" s="24">
        <f t="shared" si="0"/>
        <v>37.218663216970647</v>
      </c>
      <c r="I6" s="24">
        <f t="shared" si="1"/>
        <v>254.17623660370202</v>
      </c>
      <c r="J6" s="33">
        <f t="shared" si="5"/>
        <v>12.164148466034311</v>
      </c>
      <c r="K6" s="14">
        <v>0.26823512312948317</v>
      </c>
      <c r="L6" s="24">
        <f t="shared" si="6"/>
        <v>1.9385977269985789E-2</v>
      </c>
      <c r="M6" s="24">
        <f t="shared" si="2"/>
        <v>15.285097462873409</v>
      </c>
      <c r="N6" s="24">
        <f t="shared" si="3"/>
        <v>104.38603145376963</v>
      </c>
      <c r="O6" s="33">
        <f t="shared" si="7"/>
        <v>4.9956172195732611</v>
      </c>
    </row>
    <row r="7" spans="1:15" x14ac:dyDescent="0.35">
      <c r="A7" s="2" t="s">
        <v>12</v>
      </c>
      <c r="B7" s="2" t="s">
        <v>9</v>
      </c>
      <c r="C7" s="2" t="s">
        <v>10</v>
      </c>
      <c r="D7" s="2" t="s">
        <v>5</v>
      </c>
      <c r="E7" s="2" t="s">
        <v>8</v>
      </c>
      <c r="F7" s="14">
        <v>0.12060597333333334</v>
      </c>
      <c r="G7" s="24">
        <f t="shared" si="4"/>
        <v>4.311560908868195E-2</v>
      </c>
      <c r="H7" s="24">
        <f t="shared" si="0"/>
        <v>33.994999473768459</v>
      </c>
      <c r="I7" s="24">
        <f t="shared" si="1"/>
        <v>232.16097201597975</v>
      </c>
      <c r="J7" s="33">
        <f t="shared" si="5"/>
        <v>11.110560803621889</v>
      </c>
      <c r="K7" s="14">
        <v>0.29367121239176175</v>
      </c>
      <c r="L7" s="24">
        <f t="shared" si="6"/>
        <v>1.7706876876522452E-2</v>
      </c>
      <c r="M7" s="24">
        <f t="shared" si="2"/>
        <v>13.961191383411933</v>
      </c>
      <c r="N7" s="24">
        <f t="shared" si="3"/>
        <v>95.344721642813212</v>
      </c>
      <c r="O7" s="33">
        <f t="shared" si="7"/>
        <v>4.5629259643346325</v>
      </c>
    </row>
    <row r="8" spans="1:15" x14ac:dyDescent="0.35">
      <c r="A8" s="2" t="s">
        <v>13</v>
      </c>
      <c r="B8" s="2" t="s">
        <v>4</v>
      </c>
      <c r="C8" s="2" t="s">
        <v>10</v>
      </c>
      <c r="D8" s="2" t="s">
        <v>5</v>
      </c>
      <c r="E8" s="2" t="s">
        <v>6</v>
      </c>
      <c r="F8" s="14">
        <v>1.6485981866666669E-2</v>
      </c>
      <c r="G8" s="24">
        <f t="shared" si="4"/>
        <v>0.31541949045291517</v>
      </c>
      <c r="H8" s="24">
        <f t="shared" si="0"/>
        <v>248.69613670326001</v>
      </c>
      <c r="I8" s="24">
        <f t="shared" si="1"/>
        <v>1698.4126409003125</v>
      </c>
      <c r="J8" s="33">
        <f t="shared" si="5"/>
        <v>81.281176385943525</v>
      </c>
      <c r="K8" s="14">
        <v>5.0540062153246593E-2</v>
      </c>
      <c r="L8" s="24">
        <f t="shared" si="6"/>
        <v>0.10288867441897204</v>
      </c>
      <c r="M8" s="24">
        <f t="shared" si="2"/>
        <v>81.123762522651035</v>
      </c>
      <c r="N8" s="24">
        <f t="shared" si="3"/>
        <v>554.01593917908031</v>
      </c>
      <c r="O8" s="33">
        <f t="shared" si="7"/>
        <v>26.513619946427415</v>
      </c>
    </row>
    <row r="9" spans="1:15" x14ac:dyDescent="0.35">
      <c r="A9" s="2" t="s">
        <v>13</v>
      </c>
      <c r="B9" s="2" t="s">
        <v>4</v>
      </c>
      <c r="C9" s="2" t="s">
        <v>10</v>
      </c>
      <c r="D9" s="2" t="s">
        <v>5</v>
      </c>
      <c r="E9" s="2" t="s">
        <v>7</v>
      </c>
      <c r="F9" s="14">
        <v>1.5422370133333333E-2</v>
      </c>
      <c r="G9" s="24">
        <f t="shared" si="4"/>
        <v>0.33717255876001279</v>
      </c>
      <c r="H9" s="24">
        <f t="shared" si="0"/>
        <v>265.84759440693318</v>
      </c>
      <c r="I9" s="24">
        <f t="shared" si="1"/>
        <v>1815.5445471692997</v>
      </c>
      <c r="J9" s="33">
        <f t="shared" si="5"/>
        <v>86.886774757387926</v>
      </c>
      <c r="K9" s="14">
        <v>4.7279412982069391E-2</v>
      </c>
      <c r="L9" s="24">
        <f t="shared" si="6"/>
        <v>0.10998444506855633</v>
      </c>
      <c r="M9" s="24">
        <f t="shared" si="2"/>
        <v>86.718504765592485</v>
      </c>
      <c r="N9" s="24">
        <f t="shared" si="3"/>
        <v>592.22393498453414</v>
      </c>
      <c r="O9" s="33">
        <f t="shared" si="7"/>
        <v>28.342145459974134</v>
      </c>
    </row>
    <row r="10" spans="1:15" ht="15.75" customHeight="1" x14ac:dyDescent="0.35">
      <c r="A10" s="2" t="s">
        <v>13</v>
      </c>
      <c r="B10" s="2" t="s">
        <v>4</v>
      </c>
      <c r="C10" s="2" t="s">
        <v>10</v>
      </c>
      <c r="D10" s="2" t="s">
        <v>5</v>
      </c>
      <c r="E10" s="2" t="s">
        <v>8</v>
      </c>
      <c r="F10" s="14">
        <v>1.6884836266666668E-2</v>
      </c>
      <c r="G10" s="24">
        <f t="shared" si="4"/>
        <v>0.3079686363477282</v>
      </c>
      <c r="H10" s="24">
        <f t="shared" si="0"/>
        <v>242.82142481263185</v>
      </c>
      <c r="I10" s="24">
        <f t="shared" si="1"/>
        <v>1658.2926572569982</v>
      </c>
      <c r="J10" s="33">
        <f t="shared" si="5"/>
        <v>79.361148597299191</v>
      </c>
      <c r="K10" s="14">
        <v>5.1762805592438038E-2</v>
      </c>
      <c r="L10" s="24">
        <f t="shared" si="6"/>
        <v>0.10045823329096484</v>
      </c>
      <c r="M10" s="24">
        <f t="shared" si="2"/>
        <v>79.207453171722278</v>
      </c>
      <c r="N10" s="24">
        <f t="shared" si="3"/>
        <v>540.92894848981064</v>
      </c>
      <c r="O10" s="33">
        <f t="shared" si="7"/>
        <v>25.887313963440942</v>
      </c>
    </row>
  </sheetData>
  <sheetProtection algorithmName="SHA-512" hashValue="NUnFIim8bZd1vZ4s9XYICcZMaHfdSpY0vgbhYySyDMLLO39vi4oq/LrAi0pzgjygEog1H3O6kRMe0hTIkVkboA==" saltValue="nXk8zib4rJJGtcSs98eqQw==" spinCount="100000" sheet="1" objects="1" scenarios="1"/>
  <mergeCells count="1">
    <mergeCell ref="D1:E1"/>
  </mergeCells>
  <conditionalFormatting sqref="N2">
    <cfRule type="cellIs" dxfId="76" priority="10" operator="lessThan">
      <formula>10</formula>
    </cfRule>
  </conditionalFormatting>
  <conditionalFormatting sqref="M2">
    <cfRule type="cellIs" dxfId="75" priority="9" operator="lessThan">
      <formula>100</formula>
    </cfRule>
  </conditionalFormatting>
  <conditionalFormatting sqref="L2">
    <cfRule type="cellIs" dxfId="74" priority="6" operator="lessThan">
      <formula>10</formula>
    </cfRule>
  </conditionalFormatting>
  <conditionalFormatting sqref="O2">
    <cfRule type="cellIs" dxfId="73" priority="4" operator="lessThan">
      <formula>10</formula>
    </cfRule>
  </conditionalFormatting>
  <conditionalFormatting sqref="I2">
    <cfRule type="cellIs" dxfId="72" priority="18" operator="lessThan">
      <formula>10</formula>
    </cfRule>
  </conditionalFormatting>
  <conditionalFormatting sqref="H2">
    <cfRule type="cellIs" dxfId="71" priority="17" operator="lessThan">
      <formula>100</formula>
    </cfRule>
  </conditionalFormatting>
  <conditionalFormatting sqref="I3:I10">
    <cfRule type="cellIs" dxfId="70" priority="16" operator="lessThan">
      <formula>10</formula>
    </cfRule>
  </conditionalFormatting>
  <conditionalFormatting sqref="H3:H10">
    <cfRule type="cellIs" dxfId="69" priority="15" operator="lessThan">
      <formula>100</formula>
    </cfRule>
  </conditionalFormatting>
  <conditionalFormatting sqref="G2">
    <cfRule type="cellIs" dxfId="68" priority="14" operator="lessThan">
      <formula>10</formula>
    </cfRule>
  </conditionalFormatting>
  <conditionalFormatting sqref="G3:G10">
    <cfRule type="cellIs" dxfId="67" priority="13" operator="lessThan">
      <formula>10</formula>
    </cfRule>
  </conditionalFormatting>
  <conditionalFormatting sqref="J2">
    <cfRule type="cellIs" dxfId="66" priority="12" operator="lessThan">
      <formula>10</formula>
    </cfRule>
  </conditionalFormatting>
  <conditionalFormatting sqref="N3:N10">
    <cfRule type="cellIs" dxfId="65" priority="8" operator="lessThan">
      <formula>10</formula>
    </cfRule>
  </conditionalFormatting>
  <conditionalFormatting sqref="M3:M10">
    <cfRule type="cellIs" dxfId="64" priority="7" operator="lessThan">
      <formula>100</formula>
    </cfRule>
  </conditionalFormatting>
  <conditionalFormatting sqref="L3:L10">
    <cfRule type="cellIs" dxfId="63" priority="5" operator="lessThan">
      <formula>10</formula>
    </cfRule>
  </conditionalFormatting>
  <conditionalFormatting sqref="J3:J10">
    <cfRule type="cellIs" dxfId="62" priority="2" operator="lessThan">
      <formula>10</formula>
    </cfRule>
  </conditionalFormatting>
  <conditionalFormatting sqref="O3:O10">
    <cfRule type="cellIs" dxfId="61" priority="1" operator="lessThan">
      <formula>10</formula>
    </cfRule>
  </conditionalFormatting>
  <pageMargins left="0.7" right="0.7" top="0.75" bottom="0.75" header="0.3" footer="0.3"/>
  <pageSetup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10"/>
  <sheetViews>
    <sheetView workbookViewId="0">
      <pane xSplit="2" ySplit="1" topLeftCell="C2" activePane="bottomRight" state="frozen"/>
      <selection pane="topRight" activeCell="C1" sqref="C1"/>
      <selection pane="bottomLeft" activeCell="A2" sqref="A2"/>
      <selection pane="bottomRight" activeCell="O1" sqref="O1"/>
    </sheetView>
  </sheetViews>
  <sheetFormatPr defaultRowHeight="14.5" x14ac:dyDescent="0.35"/>
  <cols>
    <col min="1" max="1" width="20.1796875" bestFit="1" customWidth="1"/>
    <col min="2" max="2" width="15" bestFit="1" customWidth="1"/>
    <col min="5" max="5" width="16.54296875" bestFit="1" customWidth="1"/>
    <col min="6" max="6" width="11.81640625" customWidth="1"/>
    <col min="7" max="7" width="20.81640625" customWidth="1"/>
    <col min="8" max="8" width="20.26953125" customWidth="1"/>
    <col min="9" max="9" width="17.1796875" customWidth="1"/>
    <col min="10" max="10" width="16.453125" customWidth="1"/>
    <col min="11" max="11" width="11.1796875" customWidth="1"/>
    <col min="12" max="12" width="20.1796875" customWidth="1"/>
    <col min="13" max="13" width="20.26953125" customWidth="1"/>
    <col min="14" max="14" width="16.7265625" customWidth="1"/>
    <col min="15" max="15" width="16.81640625" customWidth="1"/>
  </cols>
  <sheetData>
    <row r="1" spans="1:15" ht="65" x14ac:dyDescent="0.35">
      <c r="A1" s="37" t="s">
        <v>29</v>
      </c>
      <c r="B1" s="37" t="s">
        <v>0</v>
      </c>
      <c r="C1" s="37"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2" t="s">
        <v>11</v>
      </c>
      <c r="B2" s="2" t="s">
        <v>3</v>
      </c>
      <c r="C2" s="2" t="s">
        <v>10</v>
      </c>
      <c r="D2" s="2" t="s">
        <v>5</v>
      </c>
      <c r="E2" s="2" t="s">
        <v>6</v>
      </c>
      <c r="F2" s="21">
        <v>4.1844969479353766</v>
      </c>
      <c r="G2" s="24">
        <f>0.0052/F2</f>
        <v>1.2426822303134122E-3</v>
      </c>
      <c r="H2" s="24">
        <f t="shared" ref="H2:H10" si="0">4.1/F2</f>
        <v>0.97980714313172879</v>
      </c>
      <c r="I2" s="24">
        <f t="shared" ref="I2:I10" si="1">28/F2</f>
        <v>6.6913658555337578</v>
      </c>
      <c r="J2" s="33">
        <f>1.34/F2</f>
        <v>0.32022965165768702</v>
      </c>
      <c r="K2" s="21">
        <v>3.8047703790585428</v>
      </c>
      <c r="L2" s="24">
        <f>0.0052/K2</f>
        <v>1.3667053414368449E-3</v>
      </c>
      <c r="M2" s="24">
        <f t="shared" ref="M2:M10" si="2">4.1/K2</f>
        <v>1.077594596132897</v>
      </c>
      <c r="N2" s="24">
        <f t="shared" ref="N2:N10" si="3">28/K2</f>
        <v>7.3591826077368578</v>
      </c>
      <c r="O2" s="33">
        <f>1.34/K2</f>
        <v>0.35218945337026392</v>
      </c>
    </row>
    <row r="3" spans="1:15" x14ac:dyDescent="0.35">
      <c r="A3" s="2" t="s">
        <v>11</v>
      </c>
      <c r="B3" s="2" t="s">
        <v>3</v>
      </c>
      <c r="C3" s="2" t="s">
        <v>10</v>
      </c>
      <c r="D3" s="2" t="s">
        <v>5</v>
      </c>
      <c r="E3" s="2" t="s">
        <v>7</v>
      </c>
      <c r="F3" s="21">
        <v>3.9157452513966486</v>
      </c>
      <c r="G3" s="24">
        <f t="shared" ref="G3:G10" si="4">0.0052/F3</f>
        <v>1.3279719864680395E-3</v>
      </c>
      <c r="H3" s="24">
        <f t="shared" si="0"/>
        <v>1.0470548354844156</v>
      </c>
      <c r="I3" s="24">
        <f t="shared" si="1"/>
        <v>7.1506183886740589</v>
      </c>
      <c r="J3" s="33">
        <f t="shared" ref="J3:J10" si="5">1.34/F3</f>
        <v>0.34220816574368712</v>
      </c>
      <c r="K3" s="21">
        <v>3.5604068373867532</v>
      </c>
      <c r="L3" s="24">
        <f t="shared" ref="L3:L10" si="6">0.0052/K3</f>
        <v>1.4605072502940888E-3</v>
      </c>
      <c r="M3" s="24">
        <f t="shared" si="2"/>
        <v>1.1515537935011084</v>
      </c>
      <c r="N3" s="24">
        <f t="shared" si="3"/>
        <v>7.8642698092758625</v>
      </c>
      <c r="O3" s="33">
        <f t="shared" ref="O3:O10" si="7">1.34/K3</f>
        <v>0.37636148372963063</v>
      </c>
    </row>
    <row r="4" spans="1:15" x14ac:dyDescent="0.35">
      <c r="A4" s="2" t="s">
        <v>11</v>
      </c>
      <c r="B4" s="2" t="s">
        <v>3</v>
      </c>
      <c r="C4" s="2" t="s">
        <v>10</v>
      </c>
      <c r="D4" s="2" t="s">
        <v>5</v>
      </c>
      <c r="E4" s="2" t="s">
        <v>8</v>
      </c>
      <c r="F4" s="21">
        <v>4.2818704225352109</v>
      </c>
      <c r="G4" s="24">
        <f t="shared" si="4"/>
        <v>1.2144225506294471E-3</v>
      </c>
      <c r="H4" s="24">
        <f t="shared" si="0"/>
        <v>0.95752547261167953</v>
      </c>
      <c r="I4" s="24">
        <f t="shared" si="1"/>
        <v>6.5391983495431774</v>
      </c>
      <c r="J4" s="33">
        <f t="shared" si="5"/>
        <v>0.31294734958528064</v>
      </c>
      <c r="K4" s="21">
        <v>3.8933075954726339</v>
      </c>
      <c r="L4" s="24">
        <f t="shared" si="6"/>
        <v>1.3356252678434306E-3</v>
      </c>
      <c r="M4" s="24">
        <f t="shared" si="2"/>
        <v>1.0530891534919358</v>
      </c>
      <c r="N4" s="24">
        <f t="shared" si="3"/>
        <v>7.1918283653107808</v>
      </c>
      <c r="O4" s="33">
        <f t="shared" si="7"/>
        <v>0.34418035748273024</v>
      </c>
    </row>
    <row r="5" spans="1:15" x14ac:dyDescent="0.35">
      <c r="A5" s="2" t="s">
        <v>12</v>
      </c>
      <c r="B5" s="2" t="s">
        <v>9</v>
      </c>
      <c r="C5" s="2" t="s">
        <v>10</v>
      </c>
      <c r="D5" s="2" t="s">
        <v>5</v>
      </c>
      <c r="E5" s="2" t="s">
        <v>6</v>
      </c>
      <c r="F5" s="14">
        <v>0.3487080789946147</v>
      </c>
      <c r="G5" s="24">
        <f t="shared" si="4"/>
        <v>1.4912186763760946E-2</v>
      </c>
      <c r="H5" s="24">
        <f t="shared" si="0"/>
        <v>11.757685717580745</v>
      </c>
      <c r="I5" s="24">
        <f t="shared" si="1"/>
        <v>80.296390266405098</v>
      </c>
      <c r="J5" s="33">
        <f t="shared" si="5"/>
        <v>3.8427558198922442</v>
      </c>
      <c r="K5" s="14">
        <v>0.96817277335518859</v>
      </c>
      <c r="L5" s="24">
        <f t="shared" si="6"/>
        <v>5.3709421945212074E-3</v>
      </c>
      <c r="M5" s="24">
        <f t="shared" si="2"/>
        <v>4.2347813456801822</v>
      </c>
      <c r="N5" s="24">
        <f t="shared" si="3"/>
        <v>28.920457970498809</v>
      </c>
      <c r="O5" s="33">
        <f t="shared" si="7"/>
        <v>1.3840504885881573</v>
      </c>
    </row>
    <row r="6" spans="1:15" x14ac:dyDescent="0.35">
      <c r="A6" s="2" t="s">
        <v>12</v>
      </c>
      <c r="B6" s="2" t="s">
        <v>9</v>
      </c>
      <c r="C6" s="2" t="s">
        <v>10</v>
      </c>
      <c r="D6" s="2" t="s">
        <v>5</v>
      </c>
      <c r="E6" s="2" t="s">
        <v>7</v>
      </c>
      <c r="F6" s="14">
        <v>0.32631210428305402</v>
      </c>
      <c r="G6" s="24">
        <f t="shared" si="4"/>
        <v>1.5935663837616475E-2</v>
      </c>
      <c r="H6" s="24">
        <f t="shared" si="0"/>
        <v>12.564658025812989</v>
      </c>
      <c r="I6" s="24">
        <f t="shared" si="1"/>
        <v>85.80742066408871</v>
      </c>
      <c r="J6" s="33">
        <f t="shared" si="5"/>
        <v>4.1064979889242457</v>
      </c>
      <c r="K6" s="14">
        <v>0.90599132630927937</v>
      </c>
      <c r="L6" s="24">
        <f t="shared" si="6"/>
        <v>5.7395692971842754E-3</v>
      </c>
      <c r="M6" s="24">
        <f t="shared" si="2"/>
        <v>4.5254296381645247</v>
      </c>
      <c r="N6" s="24">
        <f t="shared" si="3"/>
        <v>30.90537313868456</v>
      </c>
      <c r="O6" s="33">
        <f t="shared" si="7"/>
        <v>1.4790428573513326</v>
      </c>
    </row>
    <row r="7" spans="1:15" x14ac:dyDescent="0.35">
      <c r="A7" s="2" t="s">
        <v>12</v>
      </c>
      <c r="B7" s="2" t="s">
        <v>9</v>
      </c>
      <c r="C7" s="2" t="s">
        <v>10</v>
      </c>
      <c r="D7" s="2" t="s">
        <v>5</v>
      </c>
      <c r="E7" s="2" t="s">
        <v>8</v>
      </c>
      <c r="F7" s="14">
        <v>0.35682253521126761</v>
      </c>
      <c r="G7" s="24">
        <f t="shared" si="4"/>
        <v>1.4573070607553366E-2</v>
      </c>
      <c r="H7" s="24">
        <f t="shared" si="0"/>
        <v>11.490305671340153</v>
      </c>
      <c r="I7" s="24">
        <f t="shared" si="1"/>
        <v>78.470380194518128</v>
      </c>
      <c r="J7" s="33">
        <f t="shared" si="5"/>
        <v>3.7553681950233675</v>
      </c>
      <c r="K7" s="14">
        <v>0.99070220715034696</v>
      </c>
      <c r="L7" s="24">
        <f t="shared" si="6"/>
        <v>5.248802276273579E-3</v>
      </c>
      <c r="M7" s="24">
        <f t="shared" si="2"/>
        <v>4.1384787178310907</v>
      </c>
      <c r="N7" s="24">
        <f t="shared" si="3"/>
        <v>28.262781487626963</v>
      </c>
      <c r="O7" s="33">
        <f t="shared" si="7"/>
        <v>1.3525759711935763</v>
      </c>
    </row>
    <row r="8" spans="1:15" x14ac:dyDescent="0.35">
      <c r="A8" s="2" t="s">
        <v>13</v>
      </c>
      <c r="B8" s="2" t="s">
        <v>4</v>
      </c>
      <c r="C8" s="2" t="s">
        <v>10</v>
      </c>
      <c r="D8" s="2" t="s">
        <v>5</v>
      </c>
      <c r="E8" s="2" t="s">
        <v>6</v>
      </c>
      <c r="F8" s="14">
        <v>3.4870807899461481E-2</v>
      </c>
      <c r="G8" s="24">
        <f t="shared" si="4"/>
        <v>0.1491218676376094</v>
      </c>
      <c r="H8" s="24">
        <f t="shared" si="0"/>
        <v>117.57685717580742</v>
      </c>
      <c r="I8" s="24">
        <f t="shared" si="1"/>
        <v>802.96390266405069</v>
      </c>
      <c r="J8" s="33">
        <f t="shared" si="5"/>
        <v>38.427558198922434</v>
      </c>
      <c r="K8" s="14">
        <v>0.10978465480108715</v>
      </c>
      <c r="L8" s="24">
        <f t="shared" si="6"/>
        <v>4.7365453846182758E-2</v>
      </c>
      <c r="M8" s="24">
        <f t="shared" si="2"/>
        <v>37.345838609490251</v>
      </c>
      <c r="N8" s="24">
        <f t="shared" si="3"/>
        <v>255.04475147944564</v>
      </c>
      <c r="O8" s="33">
        <f t="shared" si="7"/>
        <v>12.205713106516328</v>
      </c>
    </row>
    <row r="9" spans="1:15" x14ac:dyDescent="0.35">
      <c r="A9" s="2" t="s">
        <v>13</v>
      </c>
      <c r="B9" s="2" t="s">
        <v>4</v>
      </c>
      <c r="C9" s="2" t="s">
        <v>10</v>
      </c>
      <c r="D9" s="2" t="s">
        <v>5</v>
      </c>
      <c r="E9" s="2" t="s">
        <v>7</v>
      </c>
      <c r="F9" s="14">
        <v>3.2631210428305406E-2</v>
      </c>
      <c r="G9" s="24">
        <f t="shared" si="4"/>
        <v>0.15935663837616473</v>
      </c>
      <c r="H9" s="24">
        <f t="shared" si="0"/>
        <v>125.64658025812987</v>
      </c>
      <c r="I9" s="24">
        <f t="shared" si="1"/>
        <v>858.07420664088704</v>
      </c>
      <c r="J9" s="33">
        <f t="shared" si="5"/>
        <v>41.064979889242451</v>
      </c>
      <c r="K9" s="14">
        <v>0.102733672903187</v>
      </c>
      <c r="L9" s="24">
        <f t="shared" si="6"/>
        <v>5.0616315498622513E-2</v>
      </c>
      <c r="M9" s="24">
        <f t="shared" si="2"/>
        <v>39.909017989298519</v>
      </c>
      <c r="N9" s="24">
        <f t="shared" si="3"/>
        <v>272.54939114642895</v>
      </c>
      <c r="O9" s="33">
        <f t="shared" si="7"/>
        <v>13.043435147721956</v>
      </c>
    </row>
    <row r="10" spans="1:15" x14ac:dyDescent="0.35">
      <c r="A10" s="2" t="s">
        <v>13</v>
      </c>
      <c r="B10" s="2" t="s">
        <v>4</v>
      </c>
      <c r="C10" s="2" t="s">
        <v>10</v>
      </c>
      <c r="D10" s="2" t="s">
        <v>5</v>
      </c>
      <c r="E10" s="2" t="s">
        <v>8</v>
      </c>
      <c r="F10" s="14">
        <v>3.5682253521126764E-2</v>
      </c>
      <c r="G10" s="24">
        <f t="shared" si="4"/>
        <v>0.14573070607553365</v>
      </c>
      <c r="H10" s="24">
        <f t="shared" si="0"/>
        <v>114.90305671340153</v>
      </c>
      <c r="I10" s="24">
        <f t="shared" si="1"/>
        <v>784.70380194518123</v>
      </c>
      <c r="J10" s="33">
        <f t="shared" si="5"/>
        <v>37.553681950233674</v>
      </c>
      <c r="K10" s="14">
        <v>0.11233934976890154</v>
      </c>
      <c r="L10" s="24">
        <f t="shared" si="6"/>
        <v>4.628832204118289E-2</v>
      </c>
      <c r="M10" s="24">
        <f t="shared" si="2"/>
        <v>36.496561609394206</v>
      </c>
      <c r="N10" s="24">
        <f t="shared" si="3"/>
        <v>249.24481099098483</v>
      </c>
      <c r="O10" s="33">
        <f t="shared" si="7"/>
        <v>11.928144525997132</v>
      </c>
    </row>
  </sheetData>
  <sheetProtection algorithmName="SHA-512" hashValue="NrIEF31V/wdGN5oHJuvCFSQiEqag/PZBCPDwVDurBwHK/OLBc18FBnM0aog8WjRYt9clKtorl7pW7vFKZGV2vg==" saltValue="QX8E8KVFoLr+ZlRnFT5QFA==" spinCount="100000" sheet="1" objects="1" scenarios="1"/>
  <mergeCells count="1">
    <mergeCell ref="D1:E1"/>
  </mergeCells>
  <conditionalFormatting sqref="N2">
    <cfRule type="cellIs" dxfId="60" priority="10" operator="lessThan">
      <formula>10</formula>
    </cfRule>
  </conditionalFormatting>
  <conditionalFormatting sqref="M2">
    <cfRule type="cellIs" dxfId="59" priority="9" operator="lessThan">
      <formula>100</formula>
    </cfRule>
  </conditionalFormatting>
  <conditionalFormatting sqref="L2">
    <cfRule type="cellIs" dxfId="58" priority="6" operator="lessThan">
      <formula>10</formula>
    </cfRule>
  </conditionalFormatting>
  <conditionalFormatting sqref="O2">
    <cfRule type="cellIs" dxfId="57" priority="4" operator="lessThan">
      <formula>10</formula>
    </cfRule>
  </conditionalFormatting>
  <conditionalFormatting sqref="I2">
    <cfRule type="cellIs" dxfId="56" priority="18" operator="lessThan">
      <formula>10</formula>
    </cfRule>
  </conditionalFormatting>
  <conditionalFormatting sqref="H2">
    <cfRule type="cellIs" dxfId="55" priority="17" operator="lessThan">
      <formula>100</formula>
    </cfRule>
  </conditionalFormatting>
  <conditionalFormatting sqref="I3:I10">
    <cfRule type="cellIs" dxfId="54" priority="16" operator="lessThan">
      <formula>10</formula>
    </cfRule>
  </conditionalFormatting>
  <conditionalFormatting sqref="H3:H10">
    <cfRule type="cellIs" dxfId="53" priority="15" operator="lessThan">
      <formula>100</formula>
    </cfRule>
  </conditionalFormatting>
  <conditionalFormatting sqref="G2">
    <cfRule type="cellIs" dxfId="52" priority="14" operator="lessThan">
      <formula>10</formula>
    </cfRule>
  </conditionalFormatting>
  <conditionalFormatting sqref="G3:G10">
    <cfRule type="cellIs" dxfId="51" priority="13" operator="lessThan">
      <formula>10</formula>
    </cfRule>
  </conditionalFormatting>
  <conditionalFormatting sqref="J2">
    <cfRule type="cellIs" dxfId="50" priority="12" operator="lessThan">
      <formula>10</formula>
    </cfRule>
  </conditionalFormatting>
  <conditionalFormatting sqref="N3:N10">
    <cfRule type="cellIs" dxfId="49" priority="8" operator="lessThan">
      <formula>10</formula>
    </cfRule>
  </conditionalFormatting>
  <conditionalFormatting sqref="M3:M10">
    <cfRule type="cellIs" dxfId="48" priority="7" operator="lessThan">
      <formula>100</formula>
    </cfRule>
  </conditionalFormatting>
  <conditionalFormatting sqref="L3:L10">
    <cfRule type="cellIs" dxfId="47" priority="5" operator="lessThan">
      <formula>10</formula>
    </cfRule>
  </conditionalFormatting>
  <conditionalFormatting sqref="J3:J10">
    <cfRule type="cellIs" dxfId="46" priority="2" operator="lessThan">
      <formula>10</formula>
    </cfRule>
  </conditionalFormatting>
  <conditionalFormatting sqref="O3:O10">
    <cfRule type="cellIs" dxfId="45" priority="1" operator="lessThan">
      <formula>10</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10"/>
  <sheetViews>
    <sheetView workbookViewId="0">
      <pane xSplit="2" ySplit="1" topLeftCell="C2" activePane="bottomRight" state="frozen"/>
      <selection pane="topRight" activeCell="C1" sqref="C1"/>
      <selection pane="bottomLeft" activeCell="A2" sqref="A2"/>
      <selection pane="bottomRight" activeCell="J1" sqref="J1"/>
    </sheetView>
  </sheetViews>
  <sheetFormatPr defaultRowHeight="14.5" x14ac:dyDescent="0.35"/>
  <cols>
    <col min="1" max="1" width="20.1796875" bestFit="1" customWidth="1"/>
    <col min="2" max="2" width="15" bestFit="1" customWidth="1"/>
    <col min="5" max="5" width="16.54296875" bestFit="1" customWidth="1"/>
    <col min="6" max="6" width="11.81640625" customWidth="1"/>
    <col min="7" max="7" width="19.26953125" customWidth="1"/>
    <col min="8" max="8" width="21.1796875" customWidth="1"/>
    <col min="9" max="9" width="17" customWidth="1"/>
    <col min="10" max="10" width="17.453125" customWidth="1"/>
    <col min="11" max="11" width="11" customWidth="1"/>
    <col min="12" max="12" width="20.453125" customWidth="1"/>
    <col min="13" max="13" width="20" customWidth="1"/>
    <col min="14" max="14" width="17.26953125" customWidth="1"/>
    <col min="15" max="15" width="19.1796875" customWidth="1"/>
  </cols>
  <sheetData>
    <row r="1" spans="1:15" ht="65" x14ac:dyDescent="0.35">
      <c r="A1" s="37" t="s">
        <v>29</v>
      </c>
      <c r="B1" s="37" t="s">
        <v>0</v>
      </c>
      <c r="C1" s="37"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2" t="s">
        <v>11</v>
      </c>
      <c r="B2" s="2" t="s">
        <v>3</v>
      </c>
      <c r="C2" s="2" t="s">
        <v>10</v>
      </c>
      <c r="D2" s="2" t="s">
        <v>5</v>
      </c>
      <c r="E2" s="2" t="s">
        <v>6</v>
      </c>
      <c r="F2" s="21">
        <v>0.30349098743267572</v>
      </c>
      <c r="G2" s="24">
        <f>0.0052/F2</f>
        <v>1.7133951963412195E-2</v>
      </c>
      <c r="H2" s="24">
        <f t="shared" ref="H2:H10" si="0">4.1/F2</f>
        <v>13.509462124998075</v>
      </c>
      <c r="I2" s="24">
        <f t="shared" ref="I2:I10" si="1">28/F2</f>
        <v>92.25974134145028</v>
      </c>
      <c r="J2" s="33">
        <f>1.34/F2</f>
        <v>4.415287621340835</v>
      </c>
      <c r="K2" s="21">
        <v>0.46611857169487264</v>
      </c>
      <c r="L2" s="24">
        <f>0.0052/K2</f>
        <v>1.1155959697319223E-2</v>
      </c>
      <c r="M2" s="24">
        <f t="shared" ref="M2:M10" si="2">4.1/K2</f>
        <v>8.7960451459632321</v>
      </c>
      <c r="N2" s="24">
        <f t="shared" ref="N2:N10" si="3">28/K2</f>
        <v>60.070552216334278</v>
      </c>
      <c r="O2" s="33">
        <f>1.34/K2</f>
        <v>2.8748049989245694</v>
      </c>
    </row>
    <row r="3" spans="1:15" x14ac:dyDescent="0.35">
      <c r="A3" s="2" t="s">
        <v>11</v>
      </c>
      <c r="B3" s="2" t="s">
        <v>3</v>
      </c>
      <c r="C3" s="2" t="s">
        <v>10</v>
      </c>
      <c r="D3" s="2" t="s">
        <v>5</v>
      </c>
      <c r="E3" s="2" t="s">
        <v>7</v>
      </c>
      <c r="F3" s="21">
        <v>0.28399910614525142</v>
      </c>
      <c r="G3" s="24">
        <f t="shared" ref="G3:G10" si="4">0.0052/F3</f>
        <v>1.8309916783119939E-2</v>
      </c>
      <c r="H3" s="24">
        <f t="shared" si="0"/>
        <v>14.436665155921489</v>
      </c>
      <c r="I3" s="24">
        <f t="shared" si="1"/>
        <v>98.591859601415052</v>
      </c>
      <c r="J3" s="33">
        <f t="shared" ref="J3:J10" si="5">1.34/F3</f>
        <v>4.7183247094962919</v>
      </c>
      <c r="K3" s="21">
        <v>0.43618184130891458</v>
      </c>
      <c r="L3" s="24">
        <f t="shared" ref="L3:L10" si="6">0.0052/K3</f>
        <v>1.1921633382067443E-2</v>
      </c>
      <c r="M3" s="24">
        <f t="shared" si="2"/>
        <v>9.3997493973993294</v>
      </c>
      <c r="N3" s="24">
        <f t="shared" si="3"/>
        <v>64.193410518824692</v>
      </c>
      <c r="O3" s="33">
        <f t="shared" ref="O3:O10" si="7">1.34/K3</f>
        <v>3.0721132176866104</v>
      </c>
    </row>
    <row r="4" spans="1:15" x14ac:dyDescent="0.35">
      <c r="A4" s="2" t="s">
        <v>11</v>
      </c>
      <c r="B4" s="2" t="s">
        <v>3</v>
      </c>
      <c r="C4" s="2" t="s">
        <v>10</v>
      </c>
      <c r="D4" s="2" t="s">
        <v>5</v>
      </c>
      <c r="E4" s="2" t="s">
        <v>8</v>
      </c>
      <c r="F4" s="21">
        <v>0.31055323943661967</v>
      </c>
      <c r="G4" s="24">
        <f t="shared" si="4"/>
        <v>1.674431092534541E-2</v>
      </c>
      <c r="H4" s="24">
        <f t="shared" si="0"/>
        <v>13.202245152676188</v>
      </c>
      <c r="I4" s="24">
        <f t="shared" si="1"/>
        <v>90.161674213398371</v>
      </c>
      <c r="J4" s="33">
        <f t="shared" si="5"/>
        <v>4.3148801230697789</v>
      </c>
      <c r="K4" s="21">
        <v>0.47696517654753856</v>
      </c>
      <c r="L4" s="24">
        <f t="shared" si="6"/>
        <v>1.0902263426524434E-2</v>
      </c>
      <c r="M4" s="24">
        <f t="shared" si="2"/>
        <v>8.5960153939904203</v>
      </c>
      <c r="N4" s="24">
        <f t="shared" si="3"/>
        <v>58.704495373593112</v>
      </c>
      <c r="O4" s="33">
        <f t="shared" si="7"/>
        <v>2.8094294214505275</v>
      </c>
    </row>
    <row r="5" spans="1:15" x14ac:dyDescent="0.35">
      <c r="A5" s="2" t="s">
        <v>12</v>
      </c>
      <c r="B5" s="2" t="s">
        <v>9</v>
      </c>
      <c r="C5" s="2" t="s">
        <v>10</v>
      </c>
      <c r="D5" s="2" t="s">
        <v>5</v>
      </c>
      <c r="E5" s="2" t="s">
        <v>6</v>
      </c>
      <c r="F5" s="14">
        <v>5.0581831238779282E-2</v>
      </c>
      <c r="G5" s="24">
        <f t="shared" si="4"/>
        <v>0.10280371178047318</v>
      </c>
      <c r="H5" s="24">
        <f t="shared" si="0"/>
        <v>81.056772749988468</v>
      </c>
      <c r="I5" s="24">
        <f t="shared" si="1"/>
        <v>553.55844804870173</v>
      </c>
      <c r="J5" s="33">
        <f t="shared" si="5"/>
        <v>26.491725728045015</v>
      </c>
      <c r="K5" s="14">
        <v>0.14043824844273067</v>
      </c>
      <c r="L5" s="24">
        <f t="shared" si="6"/>
        <v>3.7026949977381041E-2</v>
      </c>
      <c r="M5" s="24">
        <f t="shared" si="2"/>
        <v>29.194325943704282</v>
      </c>
      <c r="N5" s="24">
        <f t="shared" si="3"/>
        <v>199.37588449359023</v>
      </c>
      <c r="O5" s="33">
        <f t="shared" si="7"/>
        <v>9.5415601864789625</v>
      </c>
    </row>
    <row r="6" spans="1:15" x14ac:dyDescent="0.35">
      <c r="A6" s="2" t="s">
        <v>12</v>
      </c>
      <c r="B6" s="2" t="s">
        <v>9</v>
      </c>
      <c r="C6" s="2" t="s">
        <v>10</v>
      </c>
      <c r="D6" s="2" t="s">
        <v>5</v>
      </c>
      <c r="E6" s="2" t="s">
        <v>7</v>
      </c>
      <c r="F6" s="14">
        <v>4.7333184357541906E-2</v>
      </c>
      <c r="G6" s="24">
        <f t="shared" si="4"/>
        <v>0.10985950069871962</v>
      </c>
      <c r="H6" s="24">
        <f t="shared" si="0"/>
        <v>86.619990935528932</v>
      </c>
      <c r="I6" s="24">
        <f t="shared" si="1"/>
        <v>591.55115760849026</v>
      </c>
      <c r="J6" s="33">
        <f t="shared" si="5"/>
        <v>28.309948256977751</v>
      </c>
      <c r="K6" s="14">
        <v>0.13141852205804933</v>
      </c>
      <c r="L6" s="24">
        <f t="shared" si="6"/>
        <v>3.9568242882103713E-2</v>
      </c>
      <c r="M6" s="24">
        <f t="shared" si="2"/>
        <v>31.198037657043308</v>
      </c>
      <c r="N6" s="24">
        <f t="shared" si="3"/>
        <v>213.05976936517385</v>
      </c>
      <c r="O6" s="33">
        <f t="shared" si="7"/>
        <v>10.196431819619034</v>
      </c>
    </row>
    <row r="7" spans="1:15" x14ac:dyDescent="0.35">
      <c r="A7" s="2" t="s">
        <v>12</v>
      </c>
      <c r="B7" s="2" t="s">
        <v>9</v>
      </c>
      <c r="C7" s="2" t="s">
        <v>10</v>
      </c>
      <c r="D7" s="2" t="s">
        <v>5</v>
      </c>
      <c r="E7" s="2" t="s">
        <v>8</v>
      </c>
      <c r="F7" s="14">
        <v>5.1758873239436613E-2</v>
      </c>
      <c r="G7" s="24">
        <f t="shared" si="4"/>
        <v>0.10046586555207246</v>
      </c>
      <c r="H7" s="24">
        <f t="shared" si="0"/>
        <v>79.213470916057119</v>
      </c>
      <c r="I7" s="24">
        <f t="shared" si="1"/>
        <v>540.9700452803902</v>
      </c>
      <c r="J7" s="33">
        <f t="shared" si="5"/>
        <v>25.889280738418673</v>
      </c>
      <c r="K7" s="14">
        <v>0.1437062542240064</v>
      </c>
      <c r="L7" s="24">
        <f t="shared" si="6"/>
        <v>3.6184924783401178E-2</v>
      </c>
      <c r="M7" s="24">
        <f t="shared" si="2"/>
        <v>28.530421463835545</v>
      </c>
      <c r="N7" s="24">
        <f t="shared" si="3"/>
        <v>194.84190267985252</v>
      </c>
      <c r="O7" s="33">
        <f t="shared" si="7"/>
        <v>9.3245767711072283</v>
      </c>
    </row>
    <row r="8" spans="1:15" x14ac:dyDescent="0.35">
      <c r="A8" s="2" t="s">
        <v>13</v>
      </c>
      <c r="B8" s="2" t="s">
        <v>4</v>
      </c>
      <c r="C8" s="2" t="s">
        <v>10</v>
      </c>
      <c r="D8" s="2" t="s">
        <v>5</v>
      </c>
      <c r="E8" s="2" t="s">
        <v>6</v>
      </c>
      <c r="F8" s="14">
        <v>5.0581831238779287E-3</v>
      </c>
      <c r="G8" s="24">
        <f t="shared" si="4"/>
        <v>1.0280371178047316</v>
      </c>
      <c r="H8" s="24">
        <f t="shared" si="0"/>
        <v>810.56772749988454</v>
      </c>
      <c r="I8" s="24">
        <f t="shared" si="1"/>
        <v>5535.5844804870167</v>
      </c>
      <c r="J8" s="33">
        <f t="shared" si="5"/>
        <v>264.91725728045009</v>
      </c>
      <c r="K8" s="14">
        <v>1.5924807070047807E-2</v>
      </c>
      <c r="L8" s="24">
        <f t="shared" si="6"/>
        <v>0.32653456818201748</v>
      </c>
      <c r="M8" s="24">
        <f t="shared" si="2"/>
        <v>257.45994798966763</v>
      </c>
      <c r="N8" s="24">
        <f t="shared" si="3"/>
        <v>1758.2630594416328</v>
      </c>
      <c r="O8" s="33">
        <f t="shared" si="7"/>
        <v>84.145446416135286</v>
      </c>
    </row>
    <row r="9" spans="1:15" x14ac:dyDescent="0.35">
      <c r="A9" s="2" t="s">
        <v>13</v>
      </c>
      <c r="B9" s="2" t="s">
        <v>4</v>
      </c>
      <c r="C9" s="2" t="s">
        <v>10</v>
      </c>
      <c r="D9" s="2" t="s">
        <v>5</v>
      </c>
      <c r="E9" s="2" t="s">
        <v>7</v>
      </c>
      <c r="F9" s="14">
        <v>4.7333184357541908E-3</v>
      </c>
      <c r="G9" s="24">
        <f t="shared" si="4"/>
        <v>1.0985950069871961</v>
      </c>
      <c r="H9" s="24">
        <f t="shared" si="0"/>
        <v>866.19990935528926</v>
      </c>
      <c r="I9" s="24">
        <f t="shared" si="1"/>
        <v>5915.511576084903</v>
      </c>
      <c r="J9" s="33">
        <f t="shared" si="5"/>
        <v>283.09948256977754</v>
      </c>
      <c r="K9" s="14">
        <v>1.4902027278264486E-2</v>
      </c>
      <c r="L9" s="24">
        <f t="shared" si="6"/>
        <v>0.34894581139201886</v>
      </c>
      <c r="M9" s="24">
        <f t="shared" si="2"/>
        <v>275.13035128986104</v>
      </c>
      <c r="N9" s="24">
        <f t="shared" si="3"/>
        <v>1878.9389844185632</v>
      </c>
      <c r="O9" s="33">
        <f t="shared" si="7"/>
        <v>89.920651397174097</v>
      </c>
    </row>
    <row r="10" spans="1:15" x14ac:dyDescent="0.35">
      <c r="A10" s="2" t="s">
        <v>13</v>
      </c>
      <c r="B10" s="2" t="s">
        <v>4</v>
      </c>
      <c r="C10" s="2" t="s">
        <v>10</v>
      </c>
      <c r="D10" s="2" t="s">
        <v>5</v>
      </c>
      <c r="E10" s="2" t="s">
        <v>8</v>
      </c>
      <c r="F10" s="14">
        <v>5.1758873239436624E-3</v>
      </c>
      <c r="G10" s="24">
        <f t="shared" si="4"/>
        <v>1.0046586555207244</v>
      </c>
      <c r="H10" s="24">
        <f t="shared" si="0"/>
        <v>792.13470916057111</v>
      </c>
      <c r="I10" s="24">
        <f t="shared" si="1"/>
        <v>5409.7004528039006</v>
      </c>
      <c r="J10" s="33">
        <f t="shared" si="5"/>
        <v>258.89280738418671</v>
      </c>
      <c r="K10" s="14">
        <v>1.6295378208236271E-2</v>
      </c>
      <c r="L10" s="24">
        <f t="shared" si="6"/>
        <v>0.31910888679906385</v>
      </c>
      <c r="M10" s="24">
        <f t="shared" si="2"/>
        <v>251.60508382233877</v>
      </c>
      <c r="N10" s="24">
        <f t="shared" si="3"/>
        <v>1718.2786212257283</v>
      </c>
      <c r="O10" s="33">
        <f t="shared" si="7"/>
        <v>82.231905444374149</v>
      </c>
    </row>
  </sheetData>
  <sheetProtection algorithmName="SHA-512" hashValue="LfkNVAGFMZBllpa/v1sXV0h61LNX3ZCERU/Ya8hNT6M+88pqE238f75jQ7+1zKSP6jROVZg+uY01OIXS/XKxuQ==" saltValue="78/aGJtsDjX5ahexBgTYEQ==" spinCount="100000" sheet="1" objects="1" scenarios="1"/>
  <mergeCells count="1">
    <mergeCell ref="D1:E1"/>
  </mergeCells>
  <conditionalFormatting sqref="N2">
    <cfRule type="cellIs" dxfId="44" priority="10" operator="lessThan">
      <formula>10</formula>
    </cfRule>
  </conditionalFormatting>
  <conditionalFormatting sqref="M2">
    <cfRule type="cellIs" dxfId="43" priority="9" operator="lessThan">
      <formula>100</formula>
    </cfRule>
  </conditionalFormatting>
  <conditionalFormatting sqref="L2">
    <cfRule type="cellIs" dxfId="42" priority="6" operator="lessThan">
      <formula>10</formula>
    </cfRule>
  </conditionalFormatting>
  <conditionalFormatting sqref="O2">
    <cfRule type="cellIs" dxfId="41" priority="4" operator="lessThan">
      <formula>10</formula>
    </cfRule>
  </conditionalFormatting>
  <conditionalFormatting sqref="I2">
    <cfRule type="cellIs" dxfId="40" priority="18" operator="lessThan">
      <formula>10</formula>
    </cfRule>
  </conditionalFormatting>
  <conditionalFormatting sqref="H2">
    <cfRule type="cellIs" dxfId="39" priority="17" operator="lessThan">
      <formula>100</formula>
    </cfRule>
  </conditionalFormatting>
  <conditionalFormatting sqref="I3:I10">
    <cfRule type="cellIs" dxfId="38" priority="16" operator="lessThan">
      <formula>10</formula>
    </cfRule>
  </conditionalFormatting>
  <conditionalFormatting sqref="H3:H10">
    <cfRule type="cellIs" dxfId="37" priority="15" operator="lessThan">
      <formula>100</formula>
    </cfRule>
  </conditionalFormatting>
  <conditionalFormatting sqref="G2">
    <cfRule type="cellIs" dxfId="36" priority="14" operator="lessThan">
      <formula>10</formula>
    </cfRule>
  </conditionalFormatting>
  <conditionalFormatting sqref="G3:G10">
    <cfRule type="cellIs" dxfId="35" priority="13" operator="lessThan">
      <formula>10</formula>
    </cfRule>
  </conditionalFormatting>
  <conditionalFormatting sqref="J2">
    <cfRule type="cellIs" dxfId="34" priority="12" operator="lessThan">
      <formula>10</formula>
    </cfRule>
  </conditionalFormatting>
  <conditionalFormatting sqref="N3:N10">
    <cfRule type="cellIs" dxfId="33" priority="8" operator="lessThan">
      <formula>10</formula>
    </cfRule>
  </conditionalFormatting>
  <conditionalFormatting sqref="M3:M10">
    <cfRule type="cellIs" dxfId="32" priority="7" operator="lessThan">
      <formula>100</formula>
    </cfRule>
  </conditionalFormatting>
  <conditionalFormatting sqref="L3:L10">
    <cfRule type="cellIs" dxfId="31" priority="5" operator="lessThan">
      <formula>10</formula>
    </cfRule>
  </conditionalFormatting>
  <conditionalFormatting sqref="J3:J10">
    <cfRule type="cellIs" dxfId="30" priority="2" operator="lessThan">
      <formula>10</formula>
    </cfRule>
  </conditionalFormatting>
  <conditionalFormatting sqref="O3:O10">
    <cfRule type="cellIs" dxfId="29" priority="1" operator="lessThan">
      <formula>10</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4"/>
  <sheetViews>
    <sheetView workbookViewId="0">
      <pane xSplit="2" ySplit="1" topLeftCell="C2" activePane="bottomRight" state="frozen"/>
      <selection pane="topRight" activeCell="C1" sqref="C1"/>
      <selection pane="bottomLeft" activeCell="A2" sqref="A2"/>
      <selection pane="bottomRight" activeCell="J1" sqref="J1"/>
    </sheetView>
  </sheetViews>
  <sheetFormatPr defaultRowHeight="14.5" x14ac:dyDescent="0.35"/>
  <cols>
    <col min="1" max="1" width="20.1796875" bestFit="1" customWidth="1"/>
    <col min="2" max="2" width="15" bestFit="1" customWidth="1"/>
    <col min="3" max="3" width="11.1796875" bestFit="1" customWidth="1"/>
    <col min="5" max="5" width="16.54296875" bestFit="1" customWidth="1"/>
    <col min="6" max="6" width="11.7265625" customWidth="1"/>
    <col min="7" max="7" width="19.26953125" customWidth="1"/>
    <col min="8" max="8" width="20.7265625" customWidth="1"/>
    <col min="9" max="9" width="18" customWidth="1"/>
    <col min="10" max="10" width="16.7265625" customWidth="1"/>
    <col min="11" max="11" width="11.1796875" customWidth="1"/>
    <col min="12" max="13" width="20.26953125" customWidth="1"/>
    <col min="14" max="14" width="18.54296875" customWidth="1"/>
    <col min="15" max="15" width="18.81640625" customWidth="1"/>
  </cols>
  <sheetData>
    <row r="1" spans="1:15" ht="65" x14ac:dyDescent="0.35">
      <c r="A1" s="37" t="s">
        <v>29</v>
      </c>
      <c r="B1" s="37" t="s">
        <v>0</v>
      </c>
      <c r="C1" s="37"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2" t="s">
        <v>30</v>
      </c>
      <c r="B2" s="2" t="s">
        <v>10</v>
      </c>
      <c r="C2" s="2" t="s">
        <v>10</v>
      </c>
      <c r="D2" s="2" t="s">
        <v>5</v>
      </c>
      <c r="E2" s="2" t="s">
        <v>6</v>
      </c>
      <c r="F2" s="21">
        <v>2.7392504488330402E-2</v>
      </c>
      <c r="G2" s="24">
        <f>0.0052/F2</f>
        <v>0.18983295237627046</v>
      </c>
      <c r="H2" s="24">
        <f t="shared" ref="H2:H4" si="0">4.1/F2</f>
        <v>149.67598168129015</v>
      </c>
      <c r="I2" s="24">
        <f t="shared" ref="I2:I4" si="1">28/F2</f>
        <v>1022.1774358722256</v>
      </c>
      <c r="J2" s="33">
        <f>1.34/F2</f>
        <v>48.918491573885085</v>
      </c>
      <c r="K2" s="21">
        <v>8.6240521242268844E-2</v>
      </c>
      <c r="L2" s="24">
        <f>0.0052/K2</f>
        <v>6.0296481573807292E-2</v>
      </c>
      <c r="M2" s="24">
        <f t="shared" ref="M2:M4" si="2">4.1/K2</f>
        <v>47.541456625501901</v>
      </c>
      <c r="N2" s="24">
        <f t="shared" ref="N2:N4" si="3">28/K2</f>
        <v>324.67336232050081</v>
      </c>
      <c r="O2" s="33">
        <f>1.34/K2</f>
        <v>15.537939482481111</v>
      </c>
    </row>
    <row r="3" spans="1:15" x14ac:dyDescent="0.35">
      <c r="A3" s="2" t="s">
        <v>30</v>
      </c>
      <c r="B3" s="2" t="s">
        <v>10</v>
      </c>
      <c r="C3" s="2" t="s">
        <v>10</v>
      </c>
      <c r="D3" s="2" t="s">
        <v>5</v>
      </c>
      <c r="E3" s="2" t="s">
        <v>7</v>
      </c>
      <c r="F3" s="21">
        <v>2.5633205307262576E-2</v>
      </c>
      <c r="G3" s="24">
        <f t="shared" ref="G3:G4" si="4">0.0052/F3</f>
        <v>0.20286187145416029</v>
      </c>
      <c r="H3" s="24">
        <f t="shared" si="0"/>
        <v>159.94878326193407</v>
      </c>
      <c r="I3" s="24">
        <f t="shared" si="1"/>
        <v>1092.3331539839401</v>
      </c>
      <c r="J3" s="33">
        <f>1.34/F3</f>
        <v>52.275943797802846</v>
      </c>
      <c r="K3" s="21">
        <v>8.0701674713612725E-2</v>
      </c>
      <c r="L3" s="24">
        <f t="shared" ref="L3:L4" si="5">0.0052/K3</f>
        <v>6.4434846221634437E-2</v>
      </c>
      <c r="M3" s="24">
        <f t="shared" si="2"/>
        <v>50.804397982442531</v>
      </c>
      <c r="N3" s="24">
        <f t="shared" si="3"/>
        <v>346.95686427033928</v>
      </c>
      <c r="O3" s="33">
        <f>1.34/K3</f>
        <v>16.604364218651952</v>
      </c>
    </row>
    <row r="4" spans="1:15" x14ac:dyDescent="0.35">
      <c r="A4" s="2" t="s">
        <v>30</v>
      </c>
      <c r="B4" s="2" t="s">
        <v>10</v>
      </c>
      <c r="C4" s="2" t="s">
        <v>10</v>
      </c>
      <c r="D4" s="2" t="s">
        <v>5</v>
      </c>
      <c r="E4" s="2" t="s">
        <v>8</v>
      </c>
      <c r="F4" s="21">
        <v>2.802992957746479E-2</v>
      </c>
      <c r="G4" s="24">
        <f t="shared" si="4"/>
        <v>0.18551598517681048</v>
      </c>
      <c r="H4" s="24">
        <f t="shared" si="0"/>
        <v>146.27221908171595</v>
      </c>
      <c r="I4" s="24">
        <f t="shared" si="1"/>
        <v>998.93222787513344</v>
      </c>
      <c r="J4" s="33">
        <f>1.34/F4</f>
        <v>47.806042334024248</v>
      </c>
      <c r="K4" s="21">
        <v>8.8247342924574965E-2</v>
      </c>
      <c r="L4" s="24">
        <f t="shared" si="5"/>
        <v>5.8925286900076319E-2</v>
      </c>
      <c r="M4" s="24">
        <f t="shared" si="2"/>
        <v>46.460322363521712</v>
      </c>
      <c r="N4" s="24">
        <f t="shared" si="3"/>
        <v>317.29000638502635</v>
      </c>
      <c r="O4" s="33">
        <f>1.34/K4</f>
        <v>15.184593162711977</v>
      </c>
    </row>
  </sheetData>
  <sheetProtection algorithmName="SHA-512" hashValue="9rkcyTCJ5MWmQu9YwJKVmifCXNwQALDuJrFL3CgFGvy6M/SFhk8aTOKaolsUHOQNmSpsskV0FPrrrbcgIWTeaw==" saltValue="cJUxxPwXQ4d++MzIrTQooA==" spinCount="100000" sheet="1" objects="1" scenarios="1"/>
  <mergeCells count="1">
    <mergeCell ref="D1:E1"/>
  </mergeCells>
  <conditionalFormatting sqref="N2">
    <cfRule type="cellIs" dxfId="28" priority="13" operator="lessThan">
      <formula>10</formula>
    </cfRule>
  </conditionalFormatting>
  <conditionalFormatting sqref="M2">
    <cfRule type="cellIs" dxfId="27" priority="12" operator="lessThan">
      <formula>100</formula>
    </cfRule>
  </conditionalFormatting>
  <conditionalFormatting sqref="L2">
    <cfRule type="cellIs" dxfId="26" priority="9" operator="lessThan">
      <formula>10</formula>
    </cfRule>
  </conditionalFormatting>
  <conditionalFormatting sqref="I2">
    <cfRule type="cellIs" dxfId="25" priority="21" operator="lessThan">
      <formula>10</formula>
    </cfRule>
  </conditionalFormatting>
  <conditionalFormatting sqref="H2">
    <cfRule type="cellIs" dxfId="24" priority="20" operator="lessThan">
      <formula>100</formula>
    </cfRule>
  </conditionalFormatting>
  <conditionalFormatting sqref="I3:I4">
    <cfRule type="cellIs" dxfId="23" priority="19" operator="lessThan">
      <formula>10</formula>
    </cfRule>
  </conditionalFormatting>
  <conditionalFormatting sqref="H3:H4">
    <cfRule type="cellIs" dxfId="22" priority="18" operator="lessThan">
      <formula>100</formula>
    </cfRule>
  </conditionalFormatting>
  <conditionalFormatting sqref="G2">
    <cfRule type="cellIs" dxfId="21" priority="17" operator="lessThan">
      <formula>10</formula>
    </cfRule>
  </conditionalFormatting>
  <conditionalFormatting sqref="G3:G4">
    <cfRule type="cellIs" dxfId="20" priority="16" operator="lessThan">
      <formula>10</formula>
    </cfRule>
  </conditionalFormatting>
  <conditionalFormatting sqref="N3:N4">
    <cfRule type="cellIs" dxfId="19" priority="11" operator="lessThan">
      <formula>10</formula>
    </cfRule>
  </conditionalFormatting>
  <conditionalFormatting sqref="M3:M4">
    <cfRule type="cellIs" dxfId="18" priority="10" operator="lessThan">
      <formula>100</formula>
    </cfRule>
  </conditionalFormatting>
  <conditionalFormatting sqref="L3:L4">
    <cfRule type="cellIs" dxfId="17" priority="8" operator="lessThan">
      <formula>10</formula>
    </cfRule>
  </conditionalFormatting>
  <conditionalFormatting sqref="J2:J4 O2:O4">
    <cfRule type="cellIs" dxfId="16" priority="1" operator="lessThan">
      <formula>10</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10"/>
  <sheetViews>
    <sheetView workbookViewId="0">
      <pane xSplit="2" ySplit="1" topLeftCell="C2" activePane="bottomRight" state="frozen"/>
      <selection pane="topRight" activeCell="C1" sqref="C1"/>
      <selection pane="bottomLeft" activeCell="A2" sqref="A2"/>
      <selection pane="bottomRight"/>
    </sheetView>
  </sheetViews>
  <sheetFormatPr defaultRowHeight="14.5" x14ac:dyDescent="0.35"/>
  <cols>
    <col min="1" max="1" width="20.1796875" bestFit="1" customWidth="1"/>
    <col min="2" max="2" width="15" bestFit="1" customWidth="1"/>
    <col min="3" max="3" width="11.1796875" bestFit="1" customWidth="1"/>
    <col min="5" max="5" width="16.54296875" bestFit="1" customWidth="1"/>
    <col min="6" max="6" width="11.26953125" customWidth="1"/>
    <col min="7" max="7" width="20" customWidth="1"/>
    <col min="8" max="8" width="19.453125" customWidth="1"/>
    <col min="9" max="9" width="19.7265625" customWidth="1"/>
    <col min="10" max="10" width="19" customWidth="1"/>
    <col min="11" max="11" width="11.7265625" customWidth="1"/>
    <col min="12" max="12" width="21.453125" customWidth="1"/>
    <col min="13" max="14" width="20.26953125" customWidth="1"/>
    <col min="15" max="15" width="18.453125" customWidth="1"/>
  </cols>
  <sheetData>
    <row r="1" spans="1:15" ht="65" x14ac:dyDescent="0.35">
      <c r="A1" s="37" t="s">
        <v>29</v>
      </c>
      <c r="B1" s="37" t="s">
        <v>0</v>
      </c>
      <c r="C1" s="37"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2" t="s">
        <v>11</v>
      </c>
      <c r="B2" s="2" t="s">
        <v>3</v>
      </c>
      <c r="C2" s="2" t="s">
        <v>10</v>
      </c>
      <c r="D2" s="2" t="s">
        <v>5</v>
      </c>
      <c r="E2" s="2" t="s">
        <v>6</v>
      </c>
      <c r="F2" s="21">
        <v>0.57479353680431011</v>
      </c>
      <c r="G2" s="24">
        <f>0.0052/F2</f>
        <v>9.0467266366816377E-3</v>
      </c>
      <c r="H2" s="24">
        <f t="shared" ref="H2:H10" si="0">4.1/F2</f>
        <v>7.1329960019989835</v>
      </c>
      <c r="I2" s="24">
        <f t="shared" ref="I2:I10" si="1">28/F2</f>
        <v>48.713143428285747</v>
      </c>
      <c r="J2" s="33">
        <f>1.34/F2</f>
        <v>2.3312718640679608</v>
      </c>
      <c r="K2" s="21">
        <v>0.52263329382672308</v>
      </c>
      <c r="L2" s="24">
        <f>0.0052/K2</f>
        <v>9.9496148856602282E-3</v>
      </c>
      <c r="M2" s="24">
        <f t="shared" ref="M2:M10" si="2">4.1/K2</f>
        <v>7.844888659847487</v>
      </c>
      <c r="N2" s="24">
        <f t="shared" ref="N2:N10" si="3">28/K2</f>
        <v>53.57484938432431</v>
      </c>
      <c r="O2" s="33">
        <f>1.34/K2</f>
        <v>2.5639392205355205</v>
      </c>
    </row>
    <row r="3" spans="1:15" x14ac:dyDescent="0.35">
      <c r="A3" s="2" t="s">
        <v>11</v>
      </c>
      <c r="B3" s="2" t="s">
        <v>3</v>
      </c>
      <c r="C3" s="2" t="s">
        <v>10</v>
      </c>
      <c r="D3" s="2" t="s">
        <v>5</v>
      </c>
      <c r="E3" s="2" t="s">
        <v>7</v>
      </c>
      <c r="F3" s="21">
        <v>0.53787709497206715</v>
      </c>
      <c r="G3" s="24">
        <f t="shared" ref="G3:G10" si="4">0.0052/F3</f>
        <v>9.6676360614873259E-3</v>
      </c>
      <c r="H3" s="24">
        <f t="shared" si="0"/>
        <v>7.6225592023265456</v>
      </c>
      <c r="I3" s="24">
        <f t="shared" si="1"/>
        <v>52.056501869547141</v>
      </c>
      <c r="J3" s="33">
        <f t="shared" ref="J3:J10" si="5">1.34/F3</f>
        <v>2.4912754466140421</v>
      </c>
      <c r="K3" s="21">
        <v>0.48906687326741122</v>
      </c>
      <c r="L3" s="24">
        <f t="shared" ref="L3:L10" si="6">0.0052/K3</f>
        <v>1.0632492782140965E-2</v>
      </c>
      <c r="M3" s="24">
        <f t="shared" si="2"/>
        <v>8.3833116166880686</v>
      </c>
      <c r="N3" s="24">
        <f t="shared" si="3"/>
        <v>57.251884211528278</v>
      </c>
      <c r="O3" s="33">
        <f t="shared" ref="O3:O10" si="7">1.34/K3</f>
        <v>2.7399116015517104</v>
      </c>
    </row>
    <row r="4" spans="1:15" x14ac:dyDescent="0.35">
      <c r="A4" s="2" t="s">
        <v>11</v>
      </c>
      <c r="B4" s="2" t="s">
        <v>3</v>
      </c>
      <c r="C4" s="2" t="s">
        <v>10</v>
      </c>
      <c r="D4" s="2" t="s">
        <v>5</v>
      </c>
      <c r="E4" s="2" t="s">
        <v>8</v>
      </c>
      <c r="F4" s="21">
        <v>0.58816901408450695</v>
      </c>
      <c r="G4" s="24">
        <f t="shared" si="4"/>
        <v>8.8409961685823758E-3</v>
      </c>
      <c r="H4" s="24">
        <f t="shared" si="0"/>
        <v>6.9707854406130272</v>
      </c>
      <c r="I4" s="24">
        <f t="shared" si="1"/>
        <v>47.605363984674334</v>
      </c>
      <c r="J4" s="33">
        <f t="shared" si="5"/>
        <v>2.2782567049808433</v>
      </c>
      <c r="K4" s="21">
        <v>0.53479499937810915</v>
      </c>
      <c r="L4" s="24">
        <f t="shared" si="6"/>
        <v>9.723351949900174E-3</v>
      </c>
      <c r="M4" s="24">
        <f t="shared" si="2"/>
        <v>7.6664890374212904</v>
      </c>
      <c r="N4" s="24">
        <f t="shared" si="3"/>
        <v>52.356510499462473</v>
      </c>
      <c r="O4" s="33">
        <f t="shared" si="7"/>
        <v>2.5056330024742759</v>
      </c>
    </row>
    <row r="5" spans="1:15" x14ac:dyDescent="0.35">
      <c r="A5" s="2" t="s">
        <v>12</v>
      </c>
      <c r="B5" s="2" t="s">
        <v>9</v>
      </c>
      <c r="C5" s="2" t="s">
        <v>10</v>
      </c>
      <c r="D5" s="2" t="s">
        <v>5</v>
      </c>
      <c r="E5" s="2" t="s">
        <v>6</v>
      </c>
      <c r="F5" s="14">
        <v>4.7899461400359174E-2</v>
      </c>
      <c r="G5" s="24">
        <f t="shared" si="4"/>
        <v>0.10856071964017966</v>
      </c>
      <c r="H5" s="24">
        <f t="shared" si="0"/>
        <v>85.595952023987806</v>
      </c>
      <c r="I5" s="24">
        <f t="shared" si="1"/>
        <v>584.55772113942896</v>
      </c>
      <c r="J5" s="33">
        <f t="shared" si="5"/>
        <v>27.975262368815532</v>
      </c>
      <c r="K5" s="14">
        <v>0.13299076557076772</v>
      </c>
      <c r="L5" s="24">
        <f t="shared" si="6"/>
        <v>3.910045917611437E-2</v>
      </c>
      <c r="M5" s="24">
        <f t="shared" si="2"/>
        <v>30.829208196551715</v>
      </c>
      <c r="N5" s="24">
        <f t="shared" si="3"/>
        <v>210.54093402523122</v>
      </c>
      <c r="O5" s="33">
        <f t="shared" si="7"/>
        <v>10.075887556921781</v>
      </c>
    </row>
    <row r="6" spans="1:15" x14ac:dyDescent="0.35">
      <c r="A6" s="2" t="s">
        <v>12</v>
      </c>
      <c r="B6" s="2" t="s">
        <v>9</v>
      </c>
      <c r="C6" s="2" t="s">
        <v>10</v>
      </c>
      <c r="D6" s="2" t="s">
        <v>5</v>
      </c>
      <c r="E6" s="2" t="s">
        <v>7</v>
      </c>
      <c r="F6" s="14">
        <v>4.482309124767226E-2</v>
      </c>
      <c r="G6" s="24">
        <f t="shared" si="4"/>
        <v>0.11601163273784793</v>
      </c>
      <c r="H6" s="24">
        <f t="shared" si="0"/>
        <v>91.470710427918547</v>
      </c>
      <c r="I6" s="24">
        <f t="shared" si="1"/>
        <v>624.67802243456572</v>
      </c>
      <c r="J6" s="33">
        <f t="shared" si="5"/>
        <v>29.895305359368507</v>
      </c>
      <c r="K6" s="14">
        <v>0.12444935800951643</v>
      </c>
      <c r="L6" s="24">
        <f t="shared" si="6"/>
        <v>4.1784064483501512E-2</v>
      </c>
      <c r="M6" s="24">
        <f t="shared" si="2"/>
        <v>32.945127765837732</v>
      </c>
      <c r="N6" s="24">
        <f t="shared" si="3"/>
        <v>224.99111644962355</v>
      </c>
      <c r="O6" s="33">
        <f t="shared" si="7"/>
        <v>10.767432001517699</v>
      </c>
    </row>
    <row r="7" spans="1:15" x14ac:dyDescent="0.35">
      <c r="A7" s="2" t="s">
        <v>12</v>
      </c>
      <c r="B7" s="2" t="s">
        <v>9</v>
      </c>
      <c r="C7" s="2" t="s">
        <v>10</v>
      </c>
      <c r="D7" s="2" t="s">
        <v>5</v>
      </c>
      <c r="E7" s="2" t="s">
        <v>8</v>
      </c>
      <c r="F7" s="14">
        <v>4.9014084507042255E-2</v>
      </c>
      <c r="G7" s="24">
        <f t="shared" si="4"/>
        <v>0.1060919540229885</v>
      </c>
      <c r="H7" s="24">
        <f t="shared" si="0"/>
        <v>83.649425287356308</v>
      </c>
      <c r="I7" s="24">
        <f t="shared" si="1"/>
        <v>571.26436781609198</v>
      </c>
      <c r="J7" s="33">
        <f t="shared" si="5"/>
        <v>27.339080459770116</v>
      </c>
      <c r="K7" s="14">
        <v>0.13608546801515758</v>
      </c>
      <c r="L7" s="24">
        <f t="shared" si="6"/>
        <v>3.8211280571271641E-2</v>
      </c>
      <c r="M7" s="24">
        <f t="shared" si="2"/>
        <v>30.128125065810334</v>
      </c>
      <c r="N7" s="24">
        <f t="shared" si="3"/>
        <v>205.75304922992424</v>
      </c>
      <c r="O7" s="33">
        <f t="shared" si="7"/>
        <v>9.8467530702892319</v>
      </c>
    </row>
    <row r="8" spans="1:15" x14ac:dyDescent="0.35">
      <c r="A8" s="2" t="s">
        <v>13</v>
      </c>
      <c r="B8" s="2" t="s">
        <v>4</v>
      </c>
      <c r="C8" s="2" t="s">
        <v>10</v>
      </c>
      <c r="D8" s="2" t="s">
        <v>5</v>
      </c>
      <c r="E8" s="2" t="s">
        <v>6</v>
      </c>
      <c r="F8" s="14">
        <v>4.7899461400359184E-3</v>
      </c>
      <c r="G8" s="24">
        <f t="shared" si="4"/>
        <v>1.0856071964017964</v>
      </c>
      <c r="H8" s="24">
        <f t="shared" si="0"/>
        <v>855.95952023987786</v>
      </c>
      <c r="I8" s="24">
        <f t="shared" si="1"/>
        <v>5845.5772113942885</v>
      </c>
      <c r="J8" s="33">
        <f t="shared" si="5"/>
        <v>279.75262368815527</v>
      </c>
      <c r="K8" s="14">
        <v>1.5080309725424061E-2</v>
      </c>
      <c r="L8" s="24">
        <f t="shared" si="6"/>
        <v>0.34482050400021041</v>
      </c>
      <c r="M8" s="24">
        <f t="shared" si="2"/>
        <v>271.87770507708899</v>
      </c>
      <c r="N8" s="24">
        <f t="shared" si="3"/>
        <v>1856.725790770364</v>
      </c>
      <c r="O8" s="33">
        <f t="shared" si="7"/>
        <v>88.857591415438847</v>
      </c>
    </row>
    <row r="9" spans="1:15" x14ac:dyDescent="0.35">
      <c r="A9" s="2" t="s">
        <v>13</v>
      </c>
      <c r="B9" s="2" t="s">
        <v>4</v>
      </c>
      <c r="C9" s="2" t="s">
        <v>10</v>
      </c>
      <c r="D9" s="2" t="s">
        <v>5</v>
      </c>
      <c r="E9" s="2" t="s">
        <v>7</v>
      </c>
      <c r="F9" s="14">
        <v>4.4823091247672264E-3</v>
      </c>
      <c r="G9" s="24">
        <f t="shared" si="4"/>
        <v>1.1601163273784791</v>
      </c>
      <c r="H9" s="24">
        <f t="shared" si="0"/>
        <v>914.70710427918539</v>
      </c>
      <c r="I9" s="24">
        <f t="shared" si="1"/>
        <v>6246.7802243456572</v>
      </c>
      <c r="J9" s="33">
        <f t="shared" si="5"/>
        <v>298.95305359368501</v>
      </c>
      <c r="K9" s="14">
        <v>1.4111768255932281E-2</v>
      </c>
      <c r="L9" s="24">
        <f t="shared" si="6"/>
        <v>0.36848677682997188</v>
      </c>
      <c r="M9" s="24">
        <f t="shared" si="2"/>
        <v>290.53765096209321</v>
      </c>
      <c r="N9" s="24">
        <f t="shared" si="3"/>
        <v>1984.1595675460026</v>
      </c>
      <c r="O9" s="33">
        <f t="shared" si="7"/>
        <v>94.956207875415842</v>
      </c>
    </row>
    <row r="10" spans="1:15" x14ac:dyDescent="0.35">
      <c r="A10" s="2" t="s">
        <v>13</v>
      </c>
      <c r="B10" s="2" t="s">
        <v>4</v>
      </c>
      <c r="C10" s="2" t="s">
        <v>10</v>
      </c>
      <c r="D10" s="2" t="s">
        <v>5</v>
      </c>
      <c r="E10" s="2" t="s">
        <v>8</v>
      </c>
      <c r="F10" s="14">
        <v>4.901408450704226E-3</v>
      </c>
      <c r="G10" s="24">
        <f t="shared" si="4"/>
        <v>1.0609195402298848</v>
      </c>
      <c r="H10" s="24">
        <f t="shared" si="0"/>
        <v>836.49425287356303</v>
      </c>
      <c r="I10" s="24">
        <f t="shared" si="1"/>
        <v>5712.6436781609191</v>
      </c>
      <c r="J10" s="33">
        <f t="shared" si="5"/>
        <v>273.39080459770111</v>
      </c>
      <c r="K10" s="14">
        <v>1.5431229363860105E-2</v>
      </c>
      <c r="L10" s="24">
        <f t="shared" si="6"/>
        <v>0.33697898445981139</v>
      </c>
      <c r="M10" s="24">
        <f t="shared" si="2"/>
        <v>265.69496851638974</v>
      </c>
      <c r="N10" s="24">
        <f t="shared" si="3"/>
        <v>1814.5022240143692</v>
      </c>
      <c r="O10" s="33">
        <f t="shared" si="7"/>
        <v>86.8368921492591</v>
      </c>
    </row>
  </sheetData>
  <sheetProtection algorithmName="SHA-512" hashValue="LgjzwrbYbPC3/WQ5GcCtS9lnSBaJTSDf5oJ0ceXlaOaII3IbGZNjXvptTAxaivp/aJhGvAo81ZCaLTYWZ5f1Og==" saltValue="2Ydi+znnzH7vXs3cbekiyw==" spinCount="100000" sheet="1" objects="1" scenarios="1"/>
  <mergeCells count="1">
    <mergeCell ref="D1:E1"/>
  </mergeCells>
  <conditionalFormatting sqref="N2">
    <cfRule type="cellIs" dxfId="15" priority="10" operator="lessThan">
      <formula>10</formula>
    </cfRule>
  </conditionalFormatting>
  <conditionalFormatting sqref="M2">
    <cfRule type="cellIs" dxfId="14" priority="9" operator="lessThan">
      <formula>100</formula>
    </cfRule>
  </conditionalFormatting>
  <conditionalFormatting sqref="L2">
    <cfRule type="cellIs" dxfId="13" priority="6" operator="lessThan">
      <formula>10</formula>
    </cfRule>
  </conditionalFormatting>
  <conditionalFormatting sqref="O2">
    <cfRule type="cellIs" dxfId="12" priority="4" operator="lessThan">
      <formula>10</formula>
    </cfRule>
  </conditionalFormatting>
  <conditionalFormatting sqref="I2">
    <cfRule type="cellIs" dxfId="11" priority="18" operator="lessThan">
      <formula>10</formula>
    </cfRule>
  </conditionalFormatting>
  <conditionalFormatting sqref="H2">
    <cfRule type="cellIs" dxfId="10" priority="17" operator="lessThan">
      <formula>100</formula>
    </cfRule>
  </conditionalFormatting>
  <conditionalFormatting sqref="I3:I10">
    <cfRule type="cellIs" dxfId="9" priority="16" operator="lessThan">
      <formula>10</formula>
    </cfRule>
  </conditionalFormatting>
  <conditionalFormatting sqref="H3:H10">
    <cfRule type="cellIs" dxfId="8" priority="15" operator="lessThan">
      <formula>100</formula>
    </cfRule>
  </conditionalFormatting>
  <conditionalFormatting sqref="G2">
    <cfRule type="cellIs" dxfId="7" priority="14" operator="lessThan">
      <formula>10</formula>
    </cfRule>
  </conditionalFormatting>
  <conditionalFormatting sqref="G3:G10">
    <cfRule type="cellIs" dxfId="6" priority="13" operator="lessThan">
      <formula>10</formula>
    </cfRule>
  </conditionalFormatting>
  <conditionalFormatting sqref="J2">
    <cfRule type="cellIs" dxfId="5" priority="12" operator="lessThan">
      <formula>10</formula>
    </cfRule>
  </conditionalFormatting>
  <conditionalFormatting sqref="N3:N10">
    <cfRule type="cellIs" dxfId="4" priority="8" operator="lessThan">
      <formula>10</formula>
    </cfRule>
  </conditionalFormatting>
  <conditionalFormatting sqref="M3:M10">
    <cfRule type="cellIs" dxfId="3" priority="7" operator="lessThan">
      <formula>100</formula>
    </cfRule>
  </conditionalFormatting>
  <conditionalFormatting sqref="L3:L10">
    <cfRule type="cellIs" dxfId="2" priority="5" operator="lessThan">
      <formula>10</formula>
    </cfRule>
  </conditionalFormatting>
  <conditionalFormatting sqref="J3:J10">
    <cfRule type="cellIs" dxfId="1" priority="2" operator="lessThan">
      <formula>10</formula>
    </cfRule>
  </conditionalFormatting>
  <conditionalFormatting sqref="O3:O10">
    <cfRule type="cellIs" dxfId="0" priority="1" operator="lessThan">
      <formula>10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heetViews>
  <sheetFormatPr defaultColWidth="9.1796875" defaultRowHeight="15.5" x14ac:dyDescent="0.35"/>
  <cols>
    <col min="1" max="1" width="100.453125" style="6" customWidth="1"/>
    <col min="2" max="16384" width="9.1796875" style="6"/>
  </cols>
  <sheetData>
    <row r="1" spans="1:1" ht="17.5" x14ac:dyDescent="0.35">
      <c r="A1" s="34" t="s">
        <v>65</v>
      </c>
    </row>
    <row r="2" spans="1:1" ht="69" customHeight="1" x14ac:dyDescent="0.35">
      <c r="A2" s="8" t="s">
        <v>32</v>
      </c>
    </row>
    <row r="3" spans="1:1" ht="82.5" customHeight="1" x14ac:dyDescent="0.35">
      <c r="A3" s="8" t="s">
        <v>22</v>
      </c>
    </row>
    <row r="4" spans="1:1" ht="188.25" customHeight="1" x14ac:dyDescent="0.35">
      <c r="A4" s="10" t="s">
        <v>25</v>
      </c>
    </row>
    <row r="5" spans="1:1" x14ac:dyDescent="0.35">
      <c r="A5" s="9" t="s">
        <v>17</v>
      </c>
    </row>
    <row r="6" spans="1:1" ht="31" x14ac:dyDescent="0.35">
      <c r="A6" s="8" t="s">
        <v>24</v>
      </c>
    </row>
    <row r="7" spans="1:1" ht="54" customHeight="1" x14ac:dyDescent="0.35">
      <c r="A7" s="8" t="s">
        <v>26</v>
      </c>
    </row>
    <row r="8" spans="1:1" ht="62" x14ac:dyDescent="0.35">
      <c r="A8" s="10" t="s">
        <v>23</v>
      </c>
    </row>
    <row r="9" spans="1:1" x14ac:dyDescent="0.35">
      <c r="A9" s="8" t="s">
        <v>18</v>
      </c>
    </row>
    <row r="10" spans="1:1" ht="77.5" x14ac:dyDescent="0.35">
      <c r="A10" s="10" t="s">
        <v>33</v>
      </c>
    </row>
    <row r="11" spans="1:1" x14ac:dyDescent="0.35">
      <c r="A11" s="7"/>
    </row>
    <row r="13" spans="1:1" x14ac:dyDescent="0.35">
      <c r="A13" s="36"/>
    </row>
  </sheetData>
  <sheetProtection algorithmName="SHA-512" hashValue="5qFmkRbCqOHQ9VdiIrx23XBXZVnfJZOWEsrgVD6Y4KcNQs2NmMtFzuLn0esAJZXZxy8IuSidi36t5K2Zgka6tw==" saltValue="lX6A1nSGX26BwFWdJtZznA==" spinCount="100000" sheet="1" formatCells="0" formatColumns="0" formatRows="0"/>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8"/>
  <sheetViews>
    <sheetView zoomScaleNormal="100" workbookViewId="0">
      <pane xSplit="2" ySplit="1" topLeftCell="E2" activePane="bottomRight" state="frozen"/>
      <selection pane="topRight" activeCell="C1" sqref="C1"/>
      <selection pane="bottomLeft" activeCell="A2" sqref="A2"/>
      <selection pane="bottomRight" activeCell="J1" sqref="J1"/>
    </sheetView>
  </sheetViews>
  <sheetFormatPr defaultRowHeight="14.5" x14ac:dyDescent="0.35"/>
  <cols>
    <col min="1" max="1" width="20.1796875" bestFit="1" customWidth="1"/>
    <col min="2" max="2" width="17" bestFit="1" customWidth="1"/>
    <col min="3" max="3" width="15" bestFit="1" customWidth="1"/>
    <col min="4" max="4" width="4.7265625" bestFit="1" customWidth="1"/>
    <col min="5" max="5" width="18.54296875" bestFit="1" customWidth="1"/>
    <col min="6" max="6" width="14.1796875" customWidth="1"/>
    <col min="7" max="7" width="19.1796875" style="12" customWidth="1"/>
    <col min="8" max="8" width="19.7265625" style="12" customWidth="1"/>
    <col min="9" max="9" width="18.1796875" style="12" customWidth="1"/>
    <col min="10" max="10" width="17.81640625" style="12" customWidth="1"/>
    <col min="11" max="11" width="12.54296875" customWidth="1"/>
    <col min="12" max="12" width="19.453125" customWidth="1"/>
    <col min="13" max="13" width="19.1796875" customWidth="1"/>
    <col min="14" max="14" width="17.81640625" customWidth="1"/>
    <col min="15" max="15" width="18" customWidth="1"/>
  </cols>
  <sheetData>
    <row r="1" spans="1:15" ht="52" x14ac:dyDescent="0.35">
      <c r="A1" s="5" t="s">
        <v>29</v>
      </c>
      <c r="B1" s="5" t="s">
        <v>0</v>
      </c>
      <c r="C1" s="5" t="s">
        <v>1</v>
      </c>
      <c r="D1" s="54" t="s">
        <v>2</v>
      </c>
      <c r="E1" s="55"/>
      <c r="F1" s="5" t="s">
        <v>27</v>
      </c>
      <c r="G1" s="11" t="s">
        <v>21</v>
      </c>
      <c r="H1" s="11" t="s">
        <v>20</v>
      </c>
      <c r="I1" s="11" t="s">
        <v>19</v>
      </c>
      <c r="J1" s="22" t="s">
        <v>31</v>
      </c>
      <c r="K1" s="37" t="s">
        <v>28</v>
      </c>
      <c r="L1" s="37" t="s">
        <v>21</v>
      </c>
      <c r="M1" s="37" t="s">
        <v>20</v>
      </c>
      <c r="N1" s="37" t="s">
        <v>19</v>
      </c>
      <c r="O1" s="44" t="s">
        <v>31</v>
      </c>
    </row>
    <row r="2" spans="1:15" x14ac:dyDescent="0.35">
      <c r="A2" s="1" t="s">
        <v>14</v>
      </c>
      <c r="B2" s="1" t="s">
        <v>3</v>
      </c>
      <c r="C2" s="1" t="s">
        <v>4</v>
      </c>
      <c r="D2" s="1" t="s">
        <v>5</v>
      </c>
      <c r="E2" s="1" t="s">
        <v>6</v>
      </c>
      <c r="F2" s="13">
        <v>4.6558276481149035</v>
      </c>
      <c r="G2" s="23">
        <f>0.0052/F2</f>
        <v>1.1168798316890931E-3</v>
      </c>
      <c r="H2" s="23">
        <f t="shared" ref="H2" si="0">4.1/F2</f>
        <v>0.88061679037024643</v>
      </c>
      <c r="I2" s="23">
        <f t="shared" ref="I2" si="1">28/F2</f>
        <v>6.0139683244797322</v>
      </c>
      <c r="J2" s="32">
        <f>1.34/F2</f>
        <v>0.28781134124295865</v>
      </c>
      <c r="K2" s="13">
        <v>2.1883604879713507</v>
      </c>
      <c r="L2" s="23">
        <f>0.0052/K2</f>
        <v>2.3762081378194198E-3</v>
      </c>
      <c r="M2" s="23">
        <f t="shared" ref="M2" si="2">4.1/K2</f>
        <v>1.8735487240499269</v>
      </c>
      <c r="N2" s="23">
        <f t="shared" ref="N2" si="3">28/K2</f>
        <v>12.794966895950722</v>
      </c>
      <c r="O2" s="32">
        <f>1.34/K2</f>
        <v>0.61233055859192742</v>
      </c>
    </row>
    <row r="3" spans="1:15" x14ac:dyDescent="0.35">
      <c r="A3" s="1" t="s">
        <v>14</v>
      </c>
      <c r="B3" s="1" t="s">
        <v>3</v>
      </c>
      <c r="C3" s="1" t="s">
        <v>4</v>
      </c>
      <c r="D3" s="1" t="s">
        <v>5</v>
      </c>
      <c r="E3" s="1" t="s">
        <v>7</v>
      </c>
      <c r="F3" s="13">
        <v>4.3568044692737438</v>
      </c>
      <c r="G3" s="23">
        <f t="shared" ref="G3:G28" si="4">0.0052/F3</f>
        <v>1.1935353162330032E-3</v>
      </c>
      <c r="H3" s="23">
        <f t="shared" ref="H3:H28" si="5">4.1/F3</f>
        <v>0.94105669164525252</v>
      </c>
      <c r="I3" s="23">
        <f t="shared" ref="I3:I28" si="6">28/F3</f>
        <v>6.4267286258700178</v>
      </c>
      <c r="J3" s="32">
        <f t="shared" ref="J3:J28" si="7">1.34/F3</f>
        <v>0.30756486995235088</v>
      </c>
      <c r="K3" s="13">
        <v>2.0478117909360276</v>
      </c>
      <c r="L3" s="23">
        <f t="shared" ref="L3:L28" si="8">0.0052/K3</f>
        <v>2.5392958586409687E-3</v>
      </c>
      <c r="M3" s="23">
        <f t="shared" ref="M3:M28" si="9">4.1/K3</f>
        <v>2.0021371193130713</v>
      </c>
      <c r="N3" s="23">
        <f t="shared" ref="N3:N28" si="10">28/K3</f>
        <v>13.673131546528293</v>
      </c>
      <c r="O3" s="32">
        <f t="shared" ref="O3:O28" si="11">1.34/K3</f>
        <v>0.65435700972671118</v>
      </c>
    </row>
    <row r="4" spans="1:15" x14ac:dyDescent="0.35">
      <c r="A4" s="1" t="s">
        <v>14</v>
      </c>
      <c r="B4" s="1" t="s">
        <v>3</v>
      </c>
      <c r="C4" s="1" t="s">
        <v>4</v>
      </c>
      <c r="D4" s="1" t="s">
        <v>5</v>
      </c>
      <c r="E4" s="1" t="s">
        <v>8</v>
      </c>
      <c r="F4" s="13">
        <v>4.7641690140845068</v>
      </c>
      <c r="G4" s="23">
        <f t="shared" si="4"/>
        <v>1.09148100846696E-3</v>
      </c>
      <c r="H4" s="23">
        <f t="shared" si="5"/>
        <v>0.86059079513741066</v>
      </c>
      <c r="I4" s="23">
        <f t="shared" si="6"/>
        <v>5.8772054302067076</v>
      </c>
      <c r="J4" s="32">
        <f t="shared" si="7"/>
        <v>0.28126625987417819</v>
      </c>
      <c r="K4" s="13">
        <v>2.2392837571341864</v>
      </c>
      <c r="L4" s="23">
        <f t="shared" si="8"/>
        <v>2.3221710886050947E-3</v>
      </c>
      <c r="M4" s="23">
        <f t="shared" si="9"/>
        <v>1.8309425890924784</v>
      </c>
      <c r="N4" s="23">
        <f t="shared" si="10"/>
        <v>12.503998169412048</v>
      </c>
      <c r="O4" s="32">
        <f t="shared" si="11"/>
        <v>0.59840562667900521</v>
      </c>
    </row>
    <row r="5" spans="1:15" x14ac:dyDescent="0.35">
      <c r="A5" s="1" t="s">
        <v>14</v>
      </c>
      <c r="B5" s="1" t="s">
        <v>3</v>
      </c>
      <c r="C5" s="1" t="s">
        <v>9</v>
      </c>
      <c r="D5" s="1" t="s">
        <v>5</v>
      </c>
      <c r="E5" s="1" t="s">
        <v>6</v>
      </c>
      <c r="F5" s="13">
        <v>13.967482944344709</v>
      </c>
      <c r="G5" s="23">
        <f t="shared" si="4"/>
        <v>3.7229327722969774E-4</v>
      </c>
      <c r="H5" s="23">
        <f t="shared" si="5"/>
        <v>0.29353893012341553</v>
      </c>
      <c r="I5" s="23">
        <f t="shared" si="6"/>
        <v>2.004656108159911</v>
      </c>
      <c r="J5" s="32">
        <f t="shared" si="7"/>
        <v>9.5937113747652888E-2</v>
      </c>
      <c r="K5" s="13">
        <v>6.5650814639140505</v>
      </c>
      <c r="L5" s="23">
        <f t="shared" si="8"/>
        <v>7.9206937927314008E-4</v>
      </c>
      <c r="M5" s="23">
        <f t="shared" si="9"/>
        <v>0.62451624134997585</v>
      </c>
      <c r="N5" s="23">
        <f t="shared" si="10"/>
        <v>4.264988965316908</v>
      </c>
      <c r="O5" s="32">
        <f t="shared" si="11"/>
        <v>0.2041101861973092</v>
      </c>
    </row>
    <row r="6" spans="1:15" x14ac:dyDescent="0.35">
      <c r="A6" s="1" t="s">
        <v>14</v>
      </c>
      <c r="B6" s="1" t="s">
        <v>3</v>
      </c>
      <c r="C6" s="1" t="s">
        <v>9</v>
      </c>
      <c r="D6" s="1" t="s">
        <v>5</v>
      </c>
      <c r="E6" s="1" t="s">
        <v>7</v>
      </c>
      <c r="F6" s="13">
        <v>13.07041340782123</v>
      </c>
      <c r="G6" s="23">
        <f t="shared" si="4"/>
        <v>3.9784510541100113E-4</v>
      </c>
      <c r="H6" s="23">
        <f t="shared" si="5"/>
        <v>0.3136855638817509</v>
      </c>
      <c r="I6" s="23">
        <f t="shared" si="6"/>
        <v>2.1422428752900062</v>
      </c>
      <c r="J6" s="32">
        <f t="shared" si="7"/>
        <v>0.10252162331745031</v>
      </c>
      <c r="K6" s="13">
        <v>6.1434353728080824</v>
      </c>
      <c r="L6" s="23">
        <f t="shared" si="8"/>
        <v>8.4643195288032285E-4</v>
      </c>
      <c r="M6" s="23">
        <f t="shared" si="9"/>
        <v>0.66737903977102375</v>
      </c>
      <c r="N6" s="23">
        <f t="shared" si="10"/>
        <v>4.5577105155094308</v>
      </c>
      <c r="O6" s="32">
        <f t="shared" si="11"/>
        <v>0.21811900324223707</v>
      </c>
    </row>
    <row r="7" spans="1:15" x14ac:dyDescent="0.35">
      <c r="A7" s="1" t="s">
        <v>14</v>
      </c>
      <c r="B7" s="1" t="s">
        <v>3</v>
      </c>
      <c r="C7" s="1" t="s">
        <v>9</v>
      </c>
      <c r="D7" s="1" t="s">
        <v>5</v>
      </c>
      <c r="E7" s="1" t="s">
        <v>8</v>
      </c>
      <c r="F7" s="13">
        <v>14.292507042253522</v>
      </c>
      <c r="G7" s="23">
        <f t="shared" si="4"/>
        <v>3.6382700282231996E-4</v>
      </c>
      <c r="H7" s="23">
        <f t="shared" si="5"/>
        <v>0.28686359837913689</v>
      </c>
      <c r="I7" s="23">
        <f t="shared" si="6"/>
        <v>1.9590684767355691</v>
      </c>
      <c r="J7" s="32">
        <f t="shared" si="7"/>
        <v>9.3755419958059374E-2</v>
      </c>
      <c r="K7" s="13">
        <v>6.7178512714025578</v>
      </c>
      <c r="L7" s="23">
        <f t="shared" si="8"/>
        <v>7.7405702953503163E-4</v>
      </c>
      <c r="M7" s="23">
        <f t="shared" si="9"/>
        <v>0.61031419636415951</v>
      </c>
      <c r="N7" s="23">
        <f t="shared" si="10"/>
        <v>4.1679993898040166</v>
      </c>
      <c r="O7" s="32">
        <f t="shared" si="11"/>
        <v>0.19946854222633512</v>
      </c>
    </row>
    <row r="8" spans="1:15" s="28" customFormat="1" x14ac:dyDescent="0.35">
      <c r="A8" s="25" t="s">
        <v>11</v>
      </c>
      <c r="B8" s="25" t="s">
        <v>3</v>
      </c>
      <c r="C8" s="25" t="s">
        <v>3</v>
      </c>
      <c r="D8" s="25" t="s">
        <v>5</v>
      </c>
      <c r="E8" s="25" t="s">
        <v>6</v>
      </c>
      <c r="F8" s="26">
        <v>23.279138240574515</v>
      </c>
      <c r="G8" s="24">
        <f t="shared" si="4"/>
        <v>2.2337596633781865E-4</v>
      </c>
      <c r="H8" s="27">
        <f t="shared" si="5"/>
        <v>0.17612335807404933</v>
      </c>
      <c r="I8" s="27">
        <f t="shared" si="6"/>
        <v>1.2027936648959467</v>
      </c>
      <c r="J8" s="33">
        <f t="shared" si="7"/>
        <v>5.7562268248591737E-2</v>
      </c>
      <c r="K8" s="14">
        <v>10.941802439856753</v>
      </c>
      <c r="L8" s="24">
        <f t="shared" si="8"/>
        <v>4.7524162756388394E-4</v>
      </c>
      <c r="M8" s="24">
        <f t="shared" si="9"/>
        <v>0.37470974480998542</v>
      </c>
      <c r="N8" s="24">
        <f t="shared" si="10"/>
        <v>2.5589933791901447</v>
      </c>
      <c r="O8" s="33">
        <f t="shared" si="11"/>
        <v>0.12246611171838549</v>
      </c>
    </row>
    <row r="9" spans="1:15" s="28" customFormat="1" x14ac:dyDescent="0.35">
      <c r="A9" s="25" t="s">
        <v>11</v>
      </c>
      <c r="B9" s="25" t="s">
        <v>3</v>
      </c>
      <c r="C9" s="25" t="s">
        <v>3</v>
      </c>
      <c r="D9" s="25" t="s">
        <v>5</v>
      </c>
      <c r="E9" s="25" t="s">
        <v>7</v>
      </c>
      <c r="F9" s="26">
        <v>21.784022346368719</v>
      </c>
      <c r="G9" s="24">
        <f t="shared" si="4"/>
        <v>2.3870706324660067E-4</v>
      </c>
      <c r="H9" s="27">
        <f t="shared" si="5"/>
        <v>0.18821133832905051</v>
      </c>
      <c r="I9" s="27">
        <f t="shared" si="6"/>
        <v>1.2853457251740037</v>
      </c>
      <c r="J9" s="33">
        <f t="shared" si="7"/>
        <v>6.1512973990470177E-2</v>
      </c>
      <c r="K9" s="14">
        <v>10.239058954680138</v>
      </c>
      <c r="L9" s="24">
        <f t="shared" si="8"/>
        <v>5.0785917172819378E-4</v>
      </c>
      <c r="M9" s="24">
        <f t="shared" si="9"/>
        <v>0.40042742386261426</v>
      </c>
      <c r="N9" s="24">
        <f t="shared" si="10"/>
        <v>2.7346263093056589</v>
      </c>
      <c r="O9" s="33">
        <f t="shared" si="11"/>
        <v>0.13087140194534225</v>
      </c>
    </row>
    <row r="10" spans="1:15" s="28" customFormat="1" x14ac:dyDescent="0.35">
      <c r="A10" s="25" t="s">
        <v>11</v>
      </c>
      <c r="B10" s="25" t="s">
        <v>3</v>
      </c>
      <c r="C10" s="25" t="s">
        <v>3</v>
      </c>
      <c r="D10" s="25" t="s">
        <v>5</v>
      </c>
      <c r="E10" s="25" t="s">
        <v>8</v>
      </c>
      <c r="F10" s="26">
        <v>23.820845070422536</v>
      </c>
      <c r="G10" s="24">
        <f t="shared" si="4"/>
        <v>2.1829620169339198E-4</v>
      </c>
      <c r="H10" s="27">
        <f t="shared" si="5"/>
        <v>0.17211815902748212</v>
      </c>
      <c r="I10" s="27">
        <f t="shared" si="6"/>
        <v>1.1754410860413413</v>
      </c>
      <c r="J10" s="33">
        <f t="shared" si="7"/>
        <v>5.6253251974835633E-2</v>
      </c>
      <c r="K10" s="14">
        <v>11.196418785670931</v>
      </c>
      <c r="L10" s="24">
        <f t="shared" si="8"/>
        <v>4.6443421772101895E-4</v>
      </c>
      <c r="M10" s="24">
        <f t="shared" si="9"/>
        <v>0.36618851781849571</v>
      </c>
      <c r="N10" s="24">
        <f t="shared" si="10"/>
        <v>2.5007996338824099</v>
      </c>
      <c r="O10" s="33">
        <f t="shared" si="11"/>
        <v>0.11968112533580105</v>
      </c>
    </row>
    <row r="11" spans="1:15" s="28" customFormat="1" x14ac:dyDescent="0.35">
      <c r="A11" s="29" t="s">
        <v>14</v>
      </c>
      <c r="B11" s="29" t="s">
        <v>9</v>
      </c>
      <c r="C11" s="29" t="s">
        <v>4</v>
      </c>
      <c r="D11" s="29" t="s">
        <v>5</v>
      </c>
      <c r="E11" s="29" t="s">
        <v>6</v>
      </c>
      <c r="F11" s="30">
        <v>0.58197845601436293</v>
      </c>
      <c r="G11" s="23">
        <f t="shared" si="4"/>
        <v>8.935038653512745E-3</v>
      </c>
      <c r="H11" s="31">
        <f t="shared" si="5"/>
        <v>7.0449343229619714</v>
      </c>
      <c r="I11" s="31">
        <f t="shared" si="6"/>
        <v>48.111746595837857</v>
      </c>
      <c r="J11" s="32">
        <f t="shared" si="7"/>
        <v>2.3024907299436692</v>
      </c>
      <c r="K11" s="13">
        <v>1.2510274793170122</v>
      </c>
      <c r="L11" s="23">
        <f t="shared" si="8"/>
        <v>4.1565833572567851E-3</v>
      </c>
      <c r="M11" s="23">
        <f t="shared" si="9"/>
        <v>3.2773061086063113</v>
      </c>
      <c r="N11" s="23">
        <f t="shared" si="10"/>
        <v>22.381602692921152</v>
      </c>
      <c r="O11" s="32">
        <f t="shared" si="11"/>
        <v>1.071119557446941</v>
      </c>
    </row>
    <row r="12" spans="1:15" s="28" customFormat="1" x14ac:dyDescent="0.35">
      <c r="A12" s="29" t="s">
        <v>14</v>
      </c>
      <c r="B12" s="29" t="s">
        <v>9</v>
      </c>
      <c r="C12" s="29" t="s">
        <v>4</v>
      </c>
      <c r="D12" s="29" t="s">
        <v>5</v>
      </c>
      <c r="E12" s="29" t="s">
        <v>7</v>
      </c>
      <c r="F12" s="30">
        <v>0.54460055865921797</v>
      </c>
      <c r="G12" s="23">
        <f t="shared" si="4"/>
        <v>9.5482825298640259E-3</v>
      </c>
      <c r="H12" s="31">
        <f t="shared" si="5"/>
        <v>7.5284535331620202</v>
      </c>
      <c r="I12" s="31">
        <f t="shared" si="6"/>
        <v>51.413829006960142</v>
      </c>
      <c r="J12" s="32">
        <f t="shared" si="7"/>
        <v>2.4605189596188071</v>
      </c>
      <c r="K12" s="13">
        <v>1.1706795278986473</v>
      </c>
      <c r="L12" s="23">
        <f t="shared" si="8"/>
        <v>4.4418646402179119E-3</v>
      </c>
      <c r="M12" s="23">
        <f t="shared" si="9"/>
        <v>3.5022394278641227</v>
      </c>
      <c r="N12" s="23">
        <f t="shared" si="10"/>
        <v>23.917732678096449</v>
      </c>
      <c r="O12" s="32">
        <f t="shared" si="11"/>
        <v>1.1446343495946159</v>
      </c>
    </row>
    <row r="13" spans="1:15" s="28" customFormat="1" x14ac:dyDescent="0.35">
      <c r="A13" s="29" t="s">
        <v>14</v>
      </c>
      <c r="B13" s="29" t="s">
        <v>9</v>
      </c>
      <c r="C13" s="29" t="s">
        <v>4</v>
      </c>
      <c r="D13" s="29" t="s">
        <v>5</v>
      </c>
      <c r="E13" s="29" t="s">
        <v>8</v>
      </c>
      <c r="F13" s="30">
        <v>0.59552112676056335</v>
      </c>
      <c r="G13" s="23">
        <f t="shared" si="4"/>
        <v>8.7318480677356803E-3</v>
      </c>
      <c r="H13" s="31">
        <f t="shared" si="5"/>
        <v>6.8847263610992853</v>
      </c>
      <c r="I13" s="31">
        <f t="shared" si="6"/>
        <v>47.017643441653661</v>
      </c>
      <c r="J13" s="32">
        <f t="shared" si="7"/>
        <v>2.2501300789934255</v>
      </c>
      <c r="K13" s="13">
        <v>1.280138957708957</v>
      </c>
      <c r="L13" s="23">
        <f t="shared" si="8"/>
        <v>4.0620590199882296E-3</v>
      </c>
      <c r="M13" s="23">
        <f t="shared" si="9"/>
        <v>3.2027773042214887</v>
      </c>
      <c r="N13" s="23">
        <f t="shared" si="10"/>
        <v>21.872625492244314</v>
      </c>
      <c r="O13" s="32">
        <f t="shared" si="11"/>
        <v>1.0467613628431209</v>
      </c>
    </row>
    <row r="14" spans="1:15" s="28" customFormat="1" x14ac:dyDescent="0.35">
      <c r="A14" s="25" t="s">
        <v>12</v>
      </c>
      <c r="B14" s="25" t="s">
        <v>9</v>
      </c>
      <c r="C14" s="25" t="s">
        <v>9</v>
      </c>
      <c r="D14" s="25" t="s">
        <v>5</v>
      </c>
      <c r="E14" s="25" t="s">
        <v>6</v>
      </c>
      <c r="F14" s="26">
        <v>1.7459353680430887</v>
      </c>
      <c r="G14" s="24">
        <f t="shared" si="4"/>
        <v>2.9783462178375819E-3</v>
      </c>
      <c r="H14" s="27">
        <f t="shared" si="5"/>
        <v>2.3483114409873243</v>
      </c>
      <c r="I14" s="27">
        <f t="shared" si="6"/>
        <v>16.037248865279288</v>
      </c>
      <c r="J14" s="33">
        <f t="shared" si="7"/>
        <v>0.76749690998122311</v>
      </c>
      <c r="K14" s="14">
        <v>3.7530824379510359</v>
      </c>
      <c r="L14" s="24">
        <f t="shared" si="8"/>
        <v>1.385527785752262E-3</v>
      </c>
      <c r="M14" s="24">
        <f t="shared" si="9"/>
        <v>1.0924353695354372</v>
      </c>
      <c r="N14" s="24">
        <f t="shared" si="10"/>
        <v>7.4605342309737184</v>
      </c>
      <c r="O14" s="33">
        <f t="shared" si="11"/>
        <v>0.35703985248231368</v>
      </c>
    </row>
    <row r="15" spans="1:15" s="28" customFormat="1" x14ac:dyDescent="0.35">
      <c r="A15" s="25" t="s">
        <v>12</v>
      </c>
      <c r="B15" s="25" t="s">
        <v>9</v>
      </c>
      <c r="C15" s="25" t="s">
        <v>9</v>
      </c>
      <c r="D15" s="25" t="s">
        <v>5</v>
      </c>
      <c r="E15" s="25" t="s">
        <v>7</v>
      </c>
      <c r="F15" s="26">
        <v>1.6338016759776537</v>
      </c>
      <c r="G15" s="24">
        <f t="shared" si="4"/>
        <v>3.1827608432880091E-3</v>
      </c>
      <c r="H15" s="27">
        <f t="shared" si="5"/>
        <v>2.5094845110540072</v>
      </c>
      <c r="I15" s="27">
        <f t="shared" si="6"/>
        <v>17.13794300232005</v>
      </c>
      <c r="J15" s="33">
        <f t="shared" si="7"/>
        <v>0.82017298653960247</v>
      </c>
      <c r="K15" s="14">
        <v>3.5120385836959422</v>
      </c>
      <c r="L15" s="24">
        <f t="shared" si="8"/>
        <v>1.4806215467393037E-3</v>
      </c>
      <c r="M15" s="24">
        <f t="shared" si="9"/>
        <v>1.1674131426213741</v>
      </c>
      <c r="N15" s="24">
        <f t="shared" si="10"/>
        <v>7.9725775593654822</v>
      </c>
      <c r="O15" s="33">
        <f t="shared" si="11"/>
        <v>0.38154478319820523</v>
      </c>
    </row>
    <row r="16" spans="1:15" s="28" customFormat="1" x14ac:dyDescent="0.35">
      <c r="A16" s="25" t="s">
        <v>12</v>
      </c>
      <c r="B16" s="25" t="s">
        <v>9</v>
      </c>
      <c r="C16" s="25" t="s">
        <v>9</v>
      </c>
      <c r="D16" s="25" t="s">
        <v>5</v>
      </c>
      <c r="E16" s="25" t="s">
        <v>8</v>
      </c>
      <c r="F16" s="26">
        <v>1.7865633802816903</v>
      </c>
      <c r="G16" s="24">
        <f t="shared" si="4"/>
        <v>2.9106160225785597E-3</v>
      </c>
      <c r="H16" s="27">
        <f t="shared" si="5"/>
        <v>2.2949087870330951</v>
      </c>
      <c r="I16" s="27">
        <f t="shared" si="6"/>
        <v>15.672547813884552</v>
      </c>
      <c r="J16" s="33">
        <f t="shared" si="7"/>
        <v>0.750043359664475</v>
      </c>
      <c r="K16" s="14">
        <v>3.8404168731268706</v>
      </c>
      <c r="L16" s="24">
        <f t="shared" si="8"/>
        <v>1.3540196733294099E-3</v>
      </c>
      <c r="M16" s="24">
        <f t="shared" si="9"/>
        <v>1.0675924347404964</v>
      </c>
      <c r="N16" s="24">
        <f t="shared" si="10"/>
        <v>7.2908751640814389</v>
      </c>
      <c r="O16" s="33">
        <f t="shared" si="11"/>
        <v>0.34892045428104029</v>
      </c>
    </row>
    <row r="17" spans="1:15" s="28" customFormat="1" x14ac:dyDescent="0.35">
      <c r="A17" s="29" t="s">
        <v>14</v>
      </c>
      <c r="B17" s="29" t="s">
        <v>9</v>
      </c>
      <c r="C17" s="29" t="s">
        <v>3</v>
      </c>
      <c r="D17" s="29" t="s">
        <v>5</v>
      </c>
      <c r="E17" s="29" t="s">
        <v>6</v>
      </c>
      <c r="F17" s="30">
        <v>2.9098922800718143</v>
      </c>
      <c r="G17" s="23">
        <f t="shared" si="4"/>
        <v>1.7870077307025492E-3</v>
      </c>
      <c r="H17" s="31">
        <f t="shared" si="5"/>
        <v>1.4089868645923946</v>
      </c>
      <c r="I17" s="31">
        <f t="shared" si="6"/>
        <v>9.622349319167574</v>
      </c>
      <c r="J17" s="32">
        <f t="shared" si="7"/>
        <v>0.4604981459887339</v>
      </c>
      <c r="K17" s="13">
        <v>6.2551373965850603</v>
      </c>
      <c r="L17" s="23">
        <f t="shared" si="8"/>
        <v>8.313166714513571E-4</v>
      </c>
      <c r="M17" s="23">
        <f t="shared" si="9"/>
        <v>0.65546122172126231</v>
      </c>
      <c r="N17" s="23">
        <f t="shared" si="10"/>
        <v>4.4763205385842308</v>
      </c>
      <c r="O17" s="32">
        <f t="shared" si="11"/>
        <v>0.21422391148938819</v>
      </c>
    </row>
    <row r="18" spans="1:15" s="28" customFormat="1" x14ac:dyDescent="0.35">
      <c r="A18" s="29" t="s">
        <v>14</v>
      </c>
      <c r="B18" s="29" t="s">
        <v>9</v>
      </c>
      <c r="C18" s="29" t="s">
        <v>3</v>
      </c>
      <c r="D18" s="29" t="s">
        <v>5</v>
      </c>
      <c r="E18" s="29" t="s">
        <v>7</v>
      </c>
      <c r="F18" s="30">
        <v>2.7230027932960899</v>
      </c>
      <c r="G18" s="23">
        <f t="shared" si="4"/>
        <v>1.9096565059728053E-3</v>
      </c>
      <c r="H18" s="31">
        <f t="shared" si="5"/>
        <v>1.5056907066324041</v>
      </c>
      <c r="I18" s="31">
        <f t="shared" si="6"/>
        <v>10.28276580139203</v>
      </c>
      <c r="J18" s="32">
        <f t="shared" si="7"/>
        <v>0.49210379192376141</v>
      </c>
      <c r="K18" s="13">
        <v>5.8533976394932372</v>
      </c>
      <c r="L18" s="23">
        <f t="shared" si="8"/>
        <v>8.8837292804358221E-4</v>
      </c>
      <c r="M18" s="23">
        <f t="shared" si="9"/>
        <v>0.70044788557282445</v>
      </c>
      <c r="N18" s="23">
        <f t="shared" si="10"/>
        <v>4.7835465356192888</v>
      </c>
      <c r="O18" s="32">
        <f t="shared" si="11"/>
        <v>0.22892686991892314</v>
      </c>
    </row>
    <row r="19" spans="1:15" s="28" customFormat="1" x14ac:dyDescent="0.35">
      <c r="A19" s="29" t="s">
        <v>14</v>
      </c>
      <c r="B19" s="29" t="s">
        <v>9</v>
      </c>
      <c r="C19" s="29" t="s">
        <v>3</v>
      </c>
      <c r="D19" s="29" t="s">
        <v>5</v>
      </c>
      <c r="E19" s="29" t="s">
        <v>8</v>
      </c>
      <c r="F19" s="30">
        <v>2.977605633802817</v>
      </c>
      <c r="G19" s="23">
        <f t="shared" si="4"/>
        <v>1.7463696135471358E-3</v>
      </c>
      <c r="H19" s="31">
        <f t="shared" si="5"/>
        <v>1.376945272219857</v>
      </c>
      <c r="I19" s="31">
        <f t="shared" si="6"/>
        <v>9.4035286883307307</v>
      </c>
      <c r="J19" s="32">
        <f t="shared" si="7"/>
        <v>0.45002601579868506</v>
      </c>
      <c r="K19" s="13">
        <v>6.4006947885447847</v>
      </c>
      <c r="L19" s="23">
        <f t="shared" si="8"/>
        <v>8.1241180399764599E-4</v>
      </c>
      <c r="M19" s="23">
        <f t="shared" si="9"/>
        <v>0.64055546084429782</v>
      </c>
      <c r="N19" s="23">
        <f t="shared" si="10"/>
        <v>4.3745250984488635</v>
      </c>
      <c r="O19" s="32">
        <f t="shared" si="11"/>
        <v>0.20935227256862418</v>
      </c>
    </row>
    <row r="20" spans="1:15" s="28" customFormat="1" x14ac:dyDescent="0.35">
      <c r="A20" s="25" t="s">
        <v>13</v>
      </c>
      <c r="B20" s="25" t="s">
        <v>4</v>
      </c>
      <c r="C20" s="25" t="s">
        <v>4</v>
      </c>
      <c r="D20" s="25" t="s">
        <v>5</v>
      </c>
      <c r="E20" s="25" t="s">
        <v>6</v>
      </c>
      <c r="F20" s="26">
        <v>3.8798563734290865E-2</v>
      </c>
      <c r="G20" s="24">
        <f t="shared" si="4"/>
        <v>0.13402557980269117</v>
      </c>
      <c r="H20" s="27">
        <f t="shared" si="5"/>
        <v>105.67401484442956</v>
      </c>
      <c r="I20" s="27">
        <f t="shared" si="6"/>
        <v>721.67619893756785</v>
      </c>
      <c r="J20" s="33">
        <f t="shared" si="7"/>
        <v>34.537360949155037</v>
      </c>
      <c r="K20" s="14">
        <v>0.12031563413716138</v>
      </c>
      <c r="L20" s="24">
        <f t="shared" si="8"/>
        <v>4.3219653350053677E-2</v>
      </c>
      <c r="M20" s="24">
        <f t="shared" si="9"/>
        <v>34.077034372157705</v>
      </c>
      <c r="N20" s="24">
        <f t="shared" si="10"/>
        <v>232.72121034644289</v>
      </c>
      <c r="O20" s="33">
        <f t="shared" si="11"/>
        <v>11.137372209436911</v>
      </c>
    </row>
    <row r="21" spans="1:15" s="28" customFormat="1" x14ac:dyDescent="0.35">
      <c r="A21" s="25" t="s">
        <v>13</v>
      </c>
      <c r="B21" s="25" t="s">
        <v>4</v>
      </c>
      <c r="C21" s="25" t="s">
        <v>4</v>
      </c>
      <c r="D21" s="25" t="s">
        <v>5</v>
      </c>
      <c r="E21" s="25" t="s">
        <v>7</v>
      </c>
      <c r="F21" s="26">
        <v>3.6306703910614531E-2</v>
      </c>
      <c r="G21" s="24">
        <f t="shared" si="4"/>
        <v>0.14322423794796038</v>
      </c>
      <c r="H21" s="27">
        <f t="shared" si="5"/>
        <v>112.9268029974303</v>
      </c>
      <c r="I21" s="27">
        <f t="shared" si="6"/>
        <v>771.20743510440218</v>
      </c>
      <c r="J21" s="33">
        <f t="shared" si="7"/>
        <v>36.907784394282103</v>
      </c>
      <c r="K21" s="14">
        <v>0.11258829410159314</v>
      </c>
      <c r="L21" s="24">
        <f t="shared" si="8"/>
        <v>4.6185973786118668E-2</v>
      </c>
      <c r="M21" s="24">
        <f t="shared" si="9"/>
        <v>36.415863946747407</v>
      </c>
      <c r="N21" s="24">
        <f t="shared" si="10"/>
        <v>248.69370500217744</v>
      </c>
      <c r="O21" s="33">
        <f t="shared" si="11"/>
        <v>11.901770167961351</v>
      </c>
    </row>
    <row r="22" spans="1:15" s="28" customFormat="1" x14ac:dyDescent="0.35">
      <c r="A22" s="25" t="s">
        <v>13</v>
      </c>
      <c r="B22" s="25" t="s">
        <v>4</v>
      </c>
      <c r="C22" s="25" t="s">
        <v>4</v>
      </c>
      <c r="D22" s="25" t="s">
        <v>5</v>
      </c>
      <c r="E22" s="25" t="s">
        <v>8</v>
      </c>
      <c r="F22" s="26">
        <v>3.9701408450704238E-2</v>
      </c>
      <c r="G22" s="24">
        <f t="shared" si="4"/>
        <v>0.13097772101603514</v>
      </c>
      <c r="H22" s="27">
        <f t="shared" si="5"/>
        <v>103.27089541648924</v>
      </c>
      <c r="I22" s="27">
        <f t="shared" si="6"/>
        <v>705.26465162480463</v>
      </c>
      <c r="J22" s="33">
        <f t="shared" si="7"/>
        <v>33.751951184901365</v>
      </c>
      <c r="K22" s="14">
        <v>0.12311538557452338</v>
      </c>
      <c r="L22" s="24">
        <f t="shared" si="8"/>
        <v>4.2236800670638931E-2</v>
      </c>
      <c r="M22" s="24">
        <f t="shared" si="9"/>
        <v>33.302092836465313</v>
      </c>
      <c r="N22" s="24">
        <f t="shared" si="10"/>
        <v>227.42892668805578</v>
      </c>
      <c r="O22" s="33">
        <f t="shared" si="11"/>
        <v>10.884098634356956</v>
      </c>
    </row>
    <row r="23" spans="1:15" x14ac:dyDescent="0.35">
      <c r="A23" s="1" t="s">
        <v>14</v>
      </c>
      <c r="B23" s="1" t="s">
        <v>4</v>
      </c>
      <c r="C23" s="1" t="s">
        <v>9</v>
      </c>
      <c r="D23" s="1" t="s">
        <v>5</v>
      </c>
      <c r="E23" s="1" t="s">
        <v>6</v>
      </c>
      <c r="F23" s="13">
        <v>0.11639569120287258</v>
      </c>
      <c r="G23" s="23">
        <f t="shared" si="4"/>
        <v>4.467519326756373E-2</v>
      </c>
      <c r="H23" s="23">
        <f t="shared" si="5"/>
        <v>35.224671614809864</v>
      </c>
      <c r="I23" s="23">
        <f t="shared" si="6"/>
        <v>240.55873297918933</v>
      </c>
      <c r="J23" s="32">
        <f t="shared" si="7"/>
        <v>11.512453649718347</v>
      </c>
      <c r="K23" s="13">
        <v>0.36094690241148414</v>
      </c>
      <c r="L23" s="23">
        <f t="shared" si="8"/>
        <v>1.440655111668456E-2</v>
      </c>
      <c r="M23" s="23">
        <f t="shared" si="9"/>
        <v>11.359011457385902</v>
      </c>
      <c r="N23" s="23">
        <f t="shared" si="10"/>
        <v>77.573736782147634</v>
      </c>
      <c r="O23" s="32">
        <f t="shared" si="11"/>
        <v>3.712457403145637</v>
      </c>
    </row>
    <row r="24" spans="1:15" x14ac:dyDescent="0.35">
      <c r="A24" s="1" t="s">
        <v>14</v>
      </c>
      <c r="B24" s="1" t="s">
        <v>4</v>
      </c>
      <c r="C24" s="1" t="s">
        <v>9</v>
      </c>
      <c r="D24" s="1" t="s">
        <v>5</v>
      </c>
      <c r="E24" s="1" t="s">
        <v>7</v>
      </c>
      <c r="F24" s="13">
        <v>0.1089201117318436</v>
      </c>
      <c r="G24" s="23">
        <f t="shared" si="4"/>
        <v>4.7741412649320129E-2</v>
      </c>
      <c r="H24" s="23">
        <f t="shared" si="5"/>
        <v>37.642267665810103</v>
      </c>
      <c r="I24" s="23">
        <f t="shared" si="6"/>
        <v>257.06914503480073</v>
      </c>
      <c r="J24" s="32">
        <f t="shared" si="7"/>
        <v>12.302594798094034</v>
      </c>
      <c r="K24" s="13">
        <v>0.33776488230477936</v>
      </c>
      <c r="L24" s="23">
        <f t="shared" si="8"/>
        <v>1.5395324595372892E-2</v>
      </c>
      <c r="M24" s="23">
        <f t="shared" si="9"/>
        <v>12.138621315582473</v>
      </c>
      <c r="N24" s="23">
        <f t="shared" si="10"/>
        <v>82.897901667392503</v>
      </c>
      <c r="O24" s="32">
        <f t="shared" si="11"/>
        <v>3.9672567226537843</v>
      </c>
    </row>
    <row r="25" spans="1:15" x14ac:dyDescent="0.35">
      <c r="A25" s="1" t="s">
        <v>14</v>
      </c>
      <c r="B25" s="1" t="s">
        <v>4</v>
      </c>
      <c r="C25" s="1" t="s">
        <v>9</v>
      </c>
      <c r="D25" s="1" t="s">
        <v>5</v>
      </c>
      <c r="E25" s="1" t="s">
        <v>8</v>
      </c>
      <c r="F25" s="13">
        <v>0.11910422535211269</v>
      </c>
      <c r="G25" s="23">
        <f t="shared" si="4"/>
        <v>4.3659240338678386E-2</v>
      </c>
      <c r="H25" s="23">
        <f t="shared" si="5"/>
        <v>34.42363180549642</v>
      </c>
      <c r="I25" s="23">
        <f t="shared" si="6"/>
        <v>235.08821720826825</v>
      </c>
      <c r="J25" s="32">
        <f t="shared" si="7"/>
        <v>11.250650394967124</v>
      </c>
      <c r="K25" s="13">
        <v>0.36934615672357002</v>
      </c>
      <c r="L25" s="23">
        <f t="shared" si="8"/>
        <v>1.4078933556879648E-2</v>
      </c>
      <c r="M25" s="23">
        <f t="shared" si="9"/>
        <v>11.100697612155107</v>
      </c>
      <c r="N25" s="23">
        <f t="shared" si="10"/>
        <v>75.809642229351951</v>
      </c>
      <c r="O25" s="32">
        <f t="shared" si="11"/>
        <v>3.6280328781189866</v>
      </c>
    </row>
    <row r="26" spans="1:15" x14ac:dyDescent="0.35">
      <c r="A26" s="1" t="s">
        <v>14</v>
      </c>
      <c r="B26" s="1" t="s">
        <v>4</v>
      </c>
      <c r="C26" s="1" t="s">
        <v>3</v>
      </c>
      <c r="D26" s="1" t="s">
        <v>5</v>
      </c>
      <c r="E26" s="1" t="s">
        <v>6</v>
      </c>
      <c r="F26" s="13">
        <v>0.19399281867145432</v>
      </c>
      <c r="G26" s="23">
        <f t="shared" si="4"/>
        <v>2.6805115960538233E-2</v>
      </c>
      <c r="H26" s="23">
        <f t="shared" si="5"/>
        <v>21.134802968885914</v>
      </c>
      <c r="I26" s="23">
        <f t="shared" si="6"/>
        <v>144.33523978751359</v>
      </c>
      <c r="J26" s="32">
        <f t="shared" si="7"/>
        <v>6.9074721898310072</v>
      </c>
      <c r="K26" s="13">
        <v>0.60157817068580688</v>
      </c>
      <c r="L26" s="23">
        <f t="shared" si="8"/>
        <v>8.6439306700107372E-3</v>
      </c>
      <c r="M26" s="23">
        <f t="shared" si="9"/>
        <v>6.8154068744315417</v>
      </c>
      <c r="N26" s="23">
        <f t="shared" si="10"/>
        <v>46.544242069288579</v>
      </c>
      <c r="O26" s="32">
        <f t="shared" si="11"/>
        <v>2.2274744418873822</v>
      </c>
    </row>
    <row r="27" spans="1:15" x14ac:dyDescent="0.35">
      <c r="A27" s="1" t="s">
        <v>14</v>
      </c>
      <c r="B27" s="1" t="s">
        <v>4</v>
      </c>
      <c r="C27" s="1" t="s">
        <v>3</v>
      </c>
      <c r="D27" s="1" t="s">
        <v>5</v>
      </c>
      <c r="E27" s="1" t="s">
        <v>7</v>
      </c>
      <c r="F27" s="13">
        <v>0.18153351955307265</v>
      </c>
      <c r="G27" s="23">
        <f t="shared" si="4"/>
        <v>2.8644847589592081E-2</v>
      </c>
      <c r="H27" s="23">
        <f t="shared" si="5"/>
        <v>22.585360599486062</v>
      </c>
      <c r="I27" s="23">
        <f t="shared" si="6"/>
        <v>154.24148702088044</v>
      </c>
      <c r="J27" s="32">
        <f t="shared" si="7"/>
        <v>7.3815568788564212</v>
      </c>
      <c r="K27" s="13">
        <v>0.56294147050796561</v>
      </c>
      <c r="L27" s="23">
        <f t="shared" si="8"/>
        <v>9.2371947572237358E-3</v>
      </c>
      <c r="M27" s="23">
        <f t="shared" si="9"/>
        <v>7.2831727893494831</v>
      </c>
      <c r="N27" s="23">
        <f t="shared" si="10"/>
        <v>49.738741000435496</v>
      </c>
      <c r="O27" s="32">
        <f t="shared" si="11"/>
        <v>2.3803540335922704</v>
      </c>
    </row>
    <row r="28" spans="1:15" x14ac:dyDescent="0.35">
      <c r="A28" s="1" t="s">
        <v>14</v>
      </c>
      <c r="B28" s="1" t="s">
        <v>4</v>
      </c>
      <c r="C28" s="1" t="s">
        <v>3</v>
      </c>
      <c r="D28" s="1" t="s">
        <v>5</v>
      </c>
      <c r="E28" s="1" t="s">
        <v>8</v>
      </c>
      <c r="F28" s="13">
        <v>0.19850704225352117</v>
      </c>
      <c r="G28" s="23">
        <f t="shared" si="4"/>
        <v>2.6195544203207032E-2</v>
      </c>
      <c r="H28" s="23">
        <f t="shared" si="5"/>
        <v>20.654179083297851</v>
      </c>
      <c r="I28" s="23">
        <f t="shared" si="6"/>
        <v>141.05293032496095</v>
      </c>
      <c r="J28" s="32">
        <f t="shared" si="7"/>
        <v>6.750390236980274</v>
      </c>
      <c r="K28" s="13">
        <v>0.61557692787261675</v>
      </c>
      <c r="L28" s="23">
        <f t="shared" si="8"/>
        <v>8.447360134127788E-3</v>
      </c>
      <c r="M28" s="23">
        <f t="shared" si="9"/>
        <v>6.660418567293064</v>
      </c>
      <c r="N28" s="23">
        <f t="shared" si="10"/>
        <v>45.485785337611169</v>
      </c>
      <c r="O28" s="32">
        <f t="shared" si="11"/>
        <v>2.176819726871392</v>
      </c>
    </row>
  </sheetData>
  <sheetProtection algorithmName="SHA-512" hashValue="eL7o6h8zsd/rfZXan8uCBqFGhW+7XqQ4tcizCSu67Vpt9WAPkeIhXxpsgOI3o5/zGYLnvo0SQagt7qjBoZaDLQ==" saltValue="l8/uodI6Ulj2wkvljSQUpw==" spinCount="100000" sheet="1" formatCells="0" formatColumns="0" formatRows="0"/>
  <mergeCells count="1">
    <mergeCell ref="D1:E1"/>
  </mergeCells>
  <conditionalFormatting sqref="G2 I2">
    <cfRule type="cellIs" dxfId="345" priority="13" operator="lessThan">
      <formula>10</formula>
    </cfRule>
  </conditionalFormatting>
  <conditionalFormatting sqref="H2">
    <cfRule type="cellIs" dxfId="344" priority="12" operator="lessThan">
      <formula>100</formula>
    </cfRule>
  </conditionalFormatting>
  <conditionalFormatting sqref="I3:I28">
    <cfRule type="cellIs" dxfId="343" priority="11" operator="lessThan">
      <formula>10</formula>
    </cfRule>
  </conditionalFormatting>
  <conditionalFormatting sqref="H3:H28">
    <cfRule type="cellIs" dxfId="342" priority="10" operator="lessThan">
      <formula>100</formula>
    </cfRule>
  </conditionalFormatting>
  <conditionalFormatting sqref="G3:G28">
    <cfRule type="cellIs" dxfId="341" priority="9" operator="lessThan">
      <formula>10</formula>
    </cfRule>
  </conditionalFormatting>
  <conditionalFormatting sqref="J2:J28">
    <cfRule type="cellIs" dxfId="340" priority="8" operator="lessThan">
      <formula>10</formula>
    </cfRule>
  </conditionalFormatting>
  <conditionalFormatting sqref="L2 N2">
    <cfRule type="cellIs" dxfId="339" priority="7" operator="lessThan">
      <formula>10</formula>
    </cfRule>
  </conditionalFormatting>
  <conditionalFormatting sqref="M2">
    <cfRule type="cellIs" dxfId="338" priority="6" operator="lessThan">
      <formula>100</formula>
    </cfRule>
  </conditionalFormatting>
  <conditionalFormatting sqref="O2">
    <cfRule type="cellIs" dxfId="337" priority="5" operator="lessThan">
      <formula>10</formula>
    </cfRule>
  </conditionalFormatting>
  <conditionalFormatting sqref="L3:L28 N3:N28">
    <cfRule type="cellIs" dxfId="336" priority="4" operator="lessThan">
      <formula>10</formula>
    </cfRule>
  </conditionalFormatting>
  <conditionalFormatting sqref="M3:M28">
    <cfRule type="cellIs" dxfId="335" priority="3" operator="lessThan">
      <formula>100</formula>
    </cfRule>
  </conditionalFormatting>
  <conditionalFormatting sqref="O3:O28">
    <cfRule type="cellIs" dxfId="334" priority="1" operator="lessThan">
      <formula>10</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8"/>
  <sheetViews>
    <sheetView zoomScaleNormal="100" workbookViewId="0">
      <pane xSplit="2" ySplit="1" topLeftCell="C2" activePane="bottomRight" state="frozen"/>
      <selection pane="topRight" activeCell="C1" sqref="C1"/>
      <selection pane="bottomLeft" activeCell="A2" sqref="A2"/>
      <selection pane="bottomRight" activeCell="J1" sqref="J1"/>
    </sheetView>
  </sheetViews>
  <sheetFormatPr defaultRowHeight="14.5" x14ac:dyDescent="0.35"/>
  <cols>
    <col min="1" max="1" width="20.1796875" bestFit="1" customWidth="1"/>
    <col min="2" max="2" width="17" bestFit="1" customWidth="1"/>
    <col min="3" max="3" width="15" bestFit="1" customWidth="1"/>
    <col min="4" max="4" width="4.7265625" bestFit="1" customWidth="1"/>
    <col min="5" max="5" width="18.54296875" bestFit="1" customWidth="1"/>
    <col min="6" max="6" width="12.26953125" bestFit="1" customWidth="1"/>
    <col min="7" max="7" width="19.1796875" style="12" customWidth="1"/>
    <col min="8" max="8" width="19.7265625" style="12" customWidth="1"/>
    <col min="9" max="9" width="18.1796875" style="12" customWidth="1"/>
    <col min="10" max="10" width="17.81640625" style="12" customWidth="1"/>
    <col min="11" max="11" width="14.54296875" customWidth="1"/>
    <col min="12" max="12" width="20.54296875" customWidth="1"/>
    <col min="13" max="13" width="19.81640625" customWidth="1"/>
    <col min="14" max="15" width="19.453125" customWidth="1"/>
  </cols>
  <sheetData>
    <row r="1" spans="1:15" ht="65" x14ac:dyDescent="0.35">
      <c r="A1" s="37" t="s">
        <v>29</v>
      </c>
      <c r="B1" s="35" t="s">
        <v>0</v>
      </c>
      <c r="C1" s="35"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1" t="s">
        <v>14</v>
      </c>
      <c r="B2" s="1" t="s">
        <v>3</v>
      </c>
      <c r="C2" s="1" t="s">
        <v>4</v>
      </c>
      <c r="D2" s="1" t="s">
        <v>5</v>
      </c>
      <c r="E2" s="1" t="s">
        <v>6</v>
      </c>
      <c r="F2" s="13">
        <v>0.65526463195691342</v>
      </c>
      <c r="G2" s="23">
        <f>0.0052/F2</f>
        <v>7.9357251198961757E-3</v>
      </c>
      <c r="H2" s="23">
        <f t="shared" ref="H2:H28" si="0">4.1/F2</f>
        <v>6.2570140368412144</v>
      </c>
      <c r="I2" s="23">
        <f t="shared" ref="I2:I28" si="1">28/F2</f>
        <v>42.730827568671714</v>
      </c>
      <c r="J2" s="32">
        <f>1.34/F2</f>
        <v>2.0449753193578606</v>
      </c>
      <c r="K2" s="13">
        <v>1.0063923707048388</v>
      </c>
      <c r="L2" s="23">
        <f t="shared" ref="L2:L28" si="2">0.0052/K2</f>
        <v>5.1669708071794291E-3</v>
      </c>
      <c r="M2" s="23">
        <f t="shared" ref="M2:M28" si="3">4.1/K2</f>
        <v>4.0739577518145493</v>
      </c>
      <c r="N2" s="23">
        <f t="shared" ref="N2:N28" si="4">28/K2</f>
        <v>27.822150500196926</v>
      </c>
      <c r="O2" s="32">
        <f>1.34/K2</f>
        <v>1.3314886310808529</v>
      </c>
    </row>
    <row r="3" spans="1:15" x14ac:dyDescent="0.35">
      <c r="A3" s="1" t="s">
        <v>14</v>
      </c>
      <c r="B3" s="1" t="s">
        <v>3</v>
      </c>
      <c r="C3" s="1" t="s">
        <v>4</v>
      </c>
      <c r="D3" s="1" t="s">
        <v>5</v>
      </c>
      <c r="E3" s="1" t="s">
        <v>7</v>
      </c>
      <c r="F3" s="13">
        <v>0.6131798882681565</v>
      </c>
      <c r="G3" s="23">
        <f t="shared" ref="G3:G28" si="5">0.0052/F3</f>
        <v>8.4803825100766023E-3</v>
      </c>
      <c r="H3" s="23">
        <f t="shared" si="0"/>
        <v>6.6864554406373209</v>
      </c>
      <c r="I3" s="23">
        <f t="shared" si="1"/>
        <v>45.663598131181708</v>
      </c>
      <c r="J3" s="32">
        <f t="shared" ref="J3:J28" si="6">1.34/F3</f>
        <v>2.1853293391351247</v>
      </c>
      <c r="K3" s="13">
        <v>0.941756248280611</v>
      </c>
      <c r="L3" s="23">
        <f t="shared" si="2"/>
        <v>5.5215986190628157E-3</v>
      </c>
      <c r="M3" s="23">
        <f t="shared" si="3"/>
        <v>4.3535681419533736</v>
      </c>
      <c r="N3" s="23">
        <f t="shared" si="4"/>
        <v>29.731684871876702</v>
      </c>
      <c r="O3" s="32">
        <f t="shared" ref="O3:O28" si="7">1.34/K3</f>
        <v>1.4228734902969564</v>
      </c>
    </row>
    <row r="4" spans="1:15" x14ac:dyDescent="0.35">
      <c r="A4" s="1" t="s">
        <v>14</v>
      </c>
      <c r="B4" s="1" t="s">
        <v>3</v>
      </c>
      <c r="C4" s="1" t="s">
        <v>4</v>
      </c>
      <c r="D4" s="1" t="s">
        <v>5</v>
      </c>
      <c r="E4" s="1" t="s">
        <v>8</v>
      </c>
      <c r="F4" s="13">
        <v>0.67051267605633813</v>
      </c>
      <c r="G4" s="23">
        <f t="shared" si="5"/>
        <v>7.755259797002082E-3</v>
      </c>
      <c r="H4" s="23">
        <f t="shared" si="0"/>
        <v>6.11472407071318</v>
      </c>
      <c r="I4" s="23">
        <f t="shared" si="1"/>
        <v>41.759091214626601</v>
      </c>
      <c r="J4" s="32">
        <f t="shared" si="6"/>
        <v>1.9984707938428445</v>
      </c>
      <c r="K4" s="13">
        <v>1.0298111766367311</v>
      </c>
      <c r="L4" s="23">
        <f t="shared" si="2"/>
        <v>5.0494693764955275E-3</v>
      </c>
      <c r="M4" s="23">
        <f t="shared" si="3"/>
        <v>3.9813123930060885</v>
      </c>
      <c r="N4" s="23">
        <f t="shared" si="4"/>
        <v>27.189450488822072</v>
      </c>
      <c r="O4" s="32">
        <f t="shared" si="7"/>
        <v>1.3012094162507706</v>
      </c>
    </row>
    <row r="5" spans="1:15" x14ac:dyDescent="0.35">
      <c r="A5" s="1" t="s">
        <v>14</v>
      </c>
      <c r="B5" s="1" t="s">
        <v>3</v>
      </c>
      <c r="C5" s="1" t="s">
        <v>9</v>
      </c>
      <c r="D5" s="1" t="s">
        <v>5</v>
      </c>
      <c r="E5" s="1" t="s">
        <v>6</v>
      </c>
      <c r="F5" s="13">
        <v>1.4197400359066459</v>
      </c>
      <c r="G5" s="23">
        <f t="shared" si="5"/>
        <v>3.6626423630290034E-3</v>
      </c>
      <c r="H5" s="23">
        <f t="shared" si="0"/>
        <v>2.8878526323882525</v>
      </c>
      <c r="I5" s="23">
        <f t="shared" si="1"/>
        <v>19.72192041631002</v>
      </c>
      <c r="J5" s="32">
        <f t="shared" si="6"/>
        <v>0.94383476278055101</v>
      </c>
      <c r="K5" s="13">
        <v>2.1805168031938176</v>
      </c>
      <c r="L5" s="23">
        <f t="shared" si="2"/>
        <v>2.3847557571597361E-3</v>
      </c>
      <c r="M5" s="23">
        <f t="shared" si="3"/>
        <v>1.8802881931451765</v>
      </c>
      <c r="N5" s="23">
        <f t="shared" si="4"/>
        <v>12.840992538552426</v>
      </c>
      <c r="O5" s="32">
        <f t="shared" si="7"/>
        <v>0.61453321434500896</v>
      </c>
    </row>
    <row r="6" spans="1:15" x14ac:dyDescent="0.35">
      <c r="A6" s="1" t="s">
        <v>14</v>
      </c>
      <c r="B6" s="1" t="s">
        <v>3</v>
      </c>
      <c r="C6" s="1" t="s">
        <v>9</v>
      </c>
      <c r="D6" s="1" t="s">
        <v>5</v>
      </c>
      <c r="E6" s="1" t="s">
        <v>7</v>
      </c>
      <c r="F6" s="13">
        <v>1.328556424581006</v>
      </c>
      <c r="G6" s="23">
        <f t="shared" si="5"/>
        <v>3.9140226969584316E-3</v>
      </c>
      <c r="H6" s="23">
        <f t="shared" si="0"/>
        <v>3.0860563572172244</v>
      </c>
      <c r="I6" s="23">
        <f t="shared" si="1"/>
        <v>21.07550682977617</v>
      </c>
      <c r="J6" s="32">
        <f t="shared" si="6"/>
        <v>1.0086135411392882</v>
      </c>
      <c r="K6" s="13">
        <v>2.0404718712746575</v>
      </c>
      <c r="L6" s="23">
        <f t="shared" si="2"/>
        <v>2.5484301318751453E-3</v>
      </c>
      <c r="M6" s="23">
        <f t="shared" si="3"/>
        <v>2.0093391424400182</v>
      </c>
      <c r="N6" s="23">
        <f t="shared" si="4"/>
        <v>13.722316094712321</v>
      </c>
      <c r="O6" s="32">
        <f t="shared" si="7"/>
        <v>0.6567108416755183</v>
      </c>
    </row>
    <row r="7" spans="1:15" x14ac:dyDescent="0.35">
      <c r="A7" s="1" t="s">
        <v>14</v>
      </c>
      <c r="B7" s="1" t="s">
        <v>3</v>
      </c>
      <c r="C7" s="1" t="s">
        <v>9</v>
      </c>
      <c r="D7" s="1" t="s">
        <v>5</v>
      </c>
      <c r="E7" s="1" t="s">
        <v>8</v>
      </c>
      <c r="F7" s="13">
        <v>1.4527774647887324</v>
      </c>
      <c r="G7" s="23">
        <f t="shared" si="5"/>
        <v>3.5793506755394233E-3</v>
      </c>
      <c r="H7" s="23">
        <f t="shared" si="0"/>
        <v>2.8221803403291603</v>
      </c>
      <c r="I7" s="23">
        <f t="shared" si="1"/>
        <v>19.273426714443048</v>
      </c>
      <c r="J7" s="32">
        <f t="shared" si="6"/>
        <v>0.92237113561977457</v>
      </c>
      <c r="K7" s="13">
        <v>2.2312575493795843</v>
      </c>
      <c r="L7" s="23">
        <f t="shared" si="2"/>
        <v>2.3305243276133198E-3</v>
      </c>
      <c r="M7" s="23">
        <f t="shared" si="3"/>
        <v>1.8375287967720406</v>
      </c>
      <c r="N7" s="23">
        <f t="shared" si="4"/>
        <v>12.548977148687108</v>
      </c>
      <c r="O7" s="32">
        <f t="shared" si="7"/>
        <v>0.60055819211574024</v>
      </c>
    </row>
    <row r="8" spans="1:15" s="45" customFormat="1" x14ac:dyDescent="0.35">
      <c r="A8" s="25" t="s">
        <v>11</v>
      </c>
      <c r="B8" s="25" t="s">
        <v>3</v>
      </c>
      <c r="C8" s="25" t="s">
        <v>3</v>
      </c>
      <c r="D8" s="25" t="s">
        <v>5</v>
      </c>
      <c r="E8" s="25" t="s">
        <v>6</v>
      </c>
      <c r="F8" s="26">
        <v>2.1842154398563784</v>
      </c>
      <c r="G8" s="24">
        <f t="shared" si="5"/>
        <v>2.3807175359688523E-3</v>
      </c>
      <c r="H8" s="27">
        <f t="shared" si="0"/>
        <v>1.8771042110523641</v>
      </c>
      <c r="I8" s="27">
        <f t="shared" si="1"/>
        <v>12.819248270601513</v>
      </c>
      <c r="J8" s="33">
        <f t="shared" si="6"/>
        <v>0.61349259580735815</v>
      </c>
      <c r="K8" s="14">
        <v>3.3546412356827959</v>
      </c>
      <c r="L8" s="24">
        <f t="shared" si="2"/>
        <v>1.5500912421538286E-3</v>
      </c>
      <c r="M8" s="24">
        <f t="shared" si="3"/>
        <v>1.2221873255443649</v>
      </c>
      <c r="N8" s="24">
        <f t="shared" si="4"/>
        <v>8.3466451500590768</v>
      </c>
      <c r="O8" s="33">
        <f t="shared" si="7"/>
        <v>0.39944658932425586</v>
      </c>
    </row>
    <row r="9" spans="1:15" s="45" customFormat="1" x14ac:dyDescent="0.35">
      <c r="A9" s="25" t="s">
        <v>11</v>
      </c>
      <c r="B9" s="25" t="s">
        <v>3</v>
      </c>
      <c r="C9" s="25" t="s">
        <v>3</v>
      </c>
      <c r="D9" s="25" t="s">
        <v>5</v>
      </c>
      <c r="E9" s="25" t="s">
        <v>7</v>
      </c>
      <c r="F9" s="26">
        <v>2.0439329608938555</v>
      </c>
      <c r="G9" s="24">
        <f t="shared" si="5"/>
        <v>2.54411475302298E-3</v>
      </c>
      <c r="H9" s="27">
        <f t="shared" si="0"/>
        <v>2.005936632191196</v>
      </c>
      <c r="I9" s="27">
        <f t="shared" si="1"/>
        <v>13.699079439354509</v>
      </c>
      <c r="J9" s="33">
        <f t="shared" si="6"/>
        <v>0.65559880174053731</v>
      </c>
      <c r="K9" s="14">
        <v>3.1391874942687035</v>
      </c>
      <c r="L9" s="24">
        <f t="shared" si="2"/>
        <v>1.6564795857188445E-3</v>
      </c>
      <c r="M9" s="24">
        <f t="shared" si="3"/>
        <v>1.3060704425860121</v>
      </c>
      <c r="N9" s="24">
        <f t="shared" si="4"/>
        <v>8.9195054615630092</v>
      </c>
      <c r="O9" s="33">
        <f t="shared" si="7"/>
        <v>0.42686204708908693</v>
      </c>
    </row>
    <row r="10" spans="1:15" s="45" customFormat="1" x14ac:dyDescent="0.35">
      <c r="A10" s="25" t="s">
        <v>11</v>
      </c>
      <c r="B10" s="25" t="s">
        <v>3</v>
      </c>
      <c r="C10" s="25" t="s">
        <v>3</v>
      </c>
      <c r="D10" s="25" t="s">
        <v>5</v>
      </c>
      <c r="E10" s="25" t="s">
        <v>8</v>
      </c>
      <c r="F10" s="26">
        <v>2.2350422535211272</v>
      </c>
      <c r="G10" s="24">
        <f t="shared" si="5"/>
        <v>2.3265779391006248E-3</v>
      </c>
      <c r="H10" s="27">
        <f t="shared" si="0"/>
        <v>1.834417221213954</v>
      </c>
      <c r="I10" s="27">
        <f t="shared" si="1"/>
        <v>12.52772736438798</v>
      </c>
      <c r="J10" s="33">
        <f t="shared" si="6"/>
        <v>0.59954123815285332</v>
      </c>
      <c r="K10" s="14">
        <v>3.4327039221224371</v>
      </c>
      <c r="L10" s="24">
        <f t="shared" si="2"/>
        <v>1.514840812948658E-3</v>
      </c>
      <c r="M10" s="24">
        <f t="shared" si="3"/>
        <v>1.1943937179018265</v>
      </c>
      <c r="N10" s="24">
        <f t="shared" si="4"/>
        <v>8.1568351466466211</v>
      </c>
      <c r="O10" s="33">
        <f t="shared" si="7"/>
        <v>0.39036282487523116</v>
      </c>
    </row>
    <row r="11" spans="1:15" s="28" customFormat="1" x14ac:dyDescent="0.35">
      <c r="A11" s="29" t="s">
        <v>14</v>
      </c>
      <c r="B11" s="29" t="s">
        <v>9</v>
      </c>
      <c r="C11" s="29" t="s">
        <v>4</v>
      </c>
      <c r="D11" s="29" t="s">
        <v>5</v>
      </c>
      <c r="E11" s="29" t="s">
        <v>6</v>
      </c>
      <c r="F11" s="30">
        <v>4.368430879712757E-2</v>
      </c>
      <c r="G11" s="23">
        <f t="shared" si="5"/>
        <v>0.1190358767984426</v>
      </c>
      <c r="H11" s="31">
        <f t="shared" si="0"/>
        <v>93.855210552618203</v>
      </c>
      <c r="I11" s="31">
        <f t="shared" si="1"/>
        <v>640.96241353007554</v>
      </c>
      <c r="J11" s="32">
        <f t="shared" si="6"/>
        <v>30.674629790367906</v>
      </c>
      <c r="K11" s="13">
        <v>0.1316764241200529</v>
      </c>
      <c r="L11" s="23">
        <f t="shared" si="2"/>
        <v>3.94907443359718E-2</v>
      </c>
      <c r="M11" s="23">
        <f t="shared" si="3"/>
        <v>31.136933034131612</v>
      </c>
      <c r="N11" s="23">
        <f t="shared" si="4"/>
        <v>212.64246950138664</v>
      </c>
      <c r="O11" s="32">
        <f t="shared" si="7"/>
        <v>10.176461040423504</v>
      </c>
    </row>
    <row r="12" spans="1:15" s="28" customFormat="1" x14ac:dyDescent="0.35">
      <c r="A12" s="29" t="s">
        <v>14</v>
      </c>
      <c r="B12" s="29" t="s">
        <v>9</v>
      </c>
      <c r="C12" s="29" t="s">
        <v>4</v>
      </c>
      <c r="D12" s="29" t="s">
        <v>5</v>
      </c>
      <c r="E12" s="29" t="s">
        <v>7</v>
      </c>
      <c r="F12" s="30">
        <v>4.0878659217877103E-2</v>
      </c>
      <c r="G12" s="23">
        <f t="shared" si="5"/>
        <v>0.12720573765114904</v>
      </c>
      <c r="H12" s="31">
        <f t="shared" si="0"/>
        <v>100.2968316095598</v>
      </c>
      <c r="I12" s="31">
        <f t="shared" si="1"/>
        <v>684.95397196772558</v>
      </c>
      <c r="J12" s="32">
        <f t="shared" si="6"/>
        <v>32.779940087026866</v>
      </c>
      <c r="K12" s="13">
        <v>0.12321943088604471</v>
      </c>
      <c r="L12" s="23">
        <f t="shared" si="2"/>
        <v>4.2201136319230712E-2</v>
      </c>
      <c r="M12" s="23">
        <f t="shared" si="3"/>
        <v>33.273972867085753</v>
      </c>
      <c r="N12" s="23">
        <f t="shared" si="4"/>
        <v>227.23688787278076</v>
      </c>
      <c r="O12" s="32">
        <f t="shared" si="7"/>
        <v>10.874908205340223</v>
      </c>
    </row>
    <row r="13" spans="1:15" s="28" customFormat="1" x14ac:dyDescent="0.35">
      <c r="A13" s="29" t="s">
        <v>14</v>
      </c>
      <c r="B13" s="29" t="s">
        <v>9</v>
      </c>
      <c r="C13" s="29" t="s">
        <v>4</v>
      </c>
      <c r="D13" s="29" t="s">
        <v>5</v>
      </c>
      <c r="E13" s="29" t="s">
        <v>8</v>
      </c>
      <c r="F13" s="30">
        <v>4.4700845070422532E-2</v>
      </c>
      <c r="G13" s="23">
        <f t="shared" si="5"/>
        <v>0.11632889695503126</v>
      </c>
      <c r="H13" s="31">
        <f t="shared" si="0"/>
        <v>91.720861060697715</v>
      </c>
      <c r="I13" s="31">
        <f t="shared" si="1"/>
        <v>626.38636821939917</v>
      </c>
      <c r="J13" s="32">
        <f t="shared" si="6"/>
        <v>29.977061907642675</v>
      </c>
      <c r="K13" s="13">
        <v>0.13474054176644698</v>
      </c>
      <c r="L13" s="23">
        <f t="shared" si="2"/>
        <v>3.8592690305590718E-2</v>
      </c>
      <c r="M13" s="23">
        <f t="shared" si="3"/>
        <v>30.428851971715758</v>
      </c>
      <c r="N13" s="23">
        <f t="shared" si="4"/>
        <v>207.8067939531808</v>
      </c>
      <c r="O13" s="32">
        <f t="shared" si="7"/>
        <v>9.9450394249022249</v>
      </c>
    </row>
    <row r="14" spans="1:15" s="45" customFormat="1" x14ac:dyDescent="0.35">
      <c r="A14" s="25" t="s">
        <v>12</v>
      </c>
      <c r="B14" s="25" t="s">
        <v>9</v>
      </c>
      <c r="C14" s="25" t="s">
        <v>9</v>
      </c>
      <c r="D14" s="25" t="s">
        <v>5</v>
      </c>
      <c r="E14" s="25" t="s">
        <v>6</v>
      </c>
      <c r="F14" s="26">
        <v>9.4649335727109735E-2</v>
      </c>
      <c r="G14" s="24">
        <f t="shared" si="5"/>
        <v>5.4939635445435051E-2</v>
      </c>
      <c r="H14" s="27">
        <f t="shared" si="0"/>
        <v>43.317789485823788</v>
      </c>
      <c r="I14" s="27">
        <f t="shared" si="1"/>
        <v>295.82880624465025</v>
      </c>
      <c r="J14" s="33">
        <f t="shared" si="6"/>
        <v>14.157521441708264</v>
      </c>
      <c r="K14" s="14">
        <v>0.28529891892678133</v>
      </c>
      <c r="L14" s="24">
        <f t="shared" si="2"/>
        <v>1.8226497385833137E-2</v>
      </c>
      <c r="M14" s="24">
        <f t="shared" si="3"/>
        <v>14.370892169599204</v>
      </c>
      <c r="N14" s="24">
        <f t="shared" si="4"/>
        <v>98.142678231409192</v>
      </c>
      <c r="O14" s="33">
        <f t="shared" si="7"/>
        <v>4.6968281725031549</v>
      </c>
    </row>
    <row r="15" spans="1:15" s="45" customFormat="1" x14ac:dyDescent="0.35">
      <c r="A15" s="25" t="s">
        <v>12</v>
      </c>
      <c r="B15" s="25" t="s">
        <v>9</v>
      </c>
      <c r="C15" s="25" t="s">
        <v>9</v>
      </c>
      <c r="D15" s="25" t="s">
        <v>5</v>
      </c>
      <c r="E15" s="25" t="s">
        <v>7</v>
      </c>
      <c r="F15" s="26">
        <v>8.8570428305400392E-2</v>
      </c>
      <c r="G15" s="24">
        <f t="shared" si="5"/>
        <v>5.8710340454376474E-2</v>
      </c>
      <c r="H15" s="27">
        <f t="shared" si="0"/>
        <v>46.290845358258373</v>
      </c>
      <c r="I15" s="27">
        <f t="shared" si="1"/>
        <v>316.13260244664258</v>
      </c>
      <c r="J15" s="33">
        <f t="shared" si="6"/>
        <v>15.129203117089324</v>
      </c>
      <c r="K15" s="14">
        <v>0.26697543358643022</v>
      </c>
      <c r="L15" s="24">
        <f t="shared" si="2"/>
        <v>1.9477447531952633E-2</v>
      </c>
      <c r="M15" s="24">
        <f t="shared" si="3"/>
        <v>15.357218246347269</v>
      </c>
      <c r="N15" s="24">
        <f t="shared" si="4"/>
        <v>104.87856363359111</v>
      </c>
      <c r="O15" s="33">
        <f t="shared" si="7"/>
        <v>5.0191884024647182</v>
      </c>
    </row>
    <row r="16" spans="1:15" s="45" customFormat="1" x14ac:dyDescent="0.35">
      <c r="A16" s="25" t="s">
        <v>12</v>
      </c>
      <c r="B16" s="25" t="s">
        <v>9</v>
      </c>
      <c r="C16" s="25" t="s">
        <v>9</v>
      </c>
      <c r="D16" s="25" t="s">
        <v>5</v>
      </c>
      <c r="E16" s="25" t="s">
        <v>8</v>
      </c>
      <c r="F16" s="26">
        <v>9.6851830985915502E-2</v>
      </c>
      <c r="G16" s="24">
        <f t="shared" si="5"/>
        <v>5.369026013309134E-2</v>
      </c>
      <c r="H16" s="27">
        <f t="shared" si="0"/>
        <v>42.332705104937403</v>
      </c>
      <c r="I16" s="27">
        <f t="shared" si="1"/>
        <v>289.10140071664568</v>
      </c>
      <c r="J16" s="33">
        <f t="shared" si="6"/>
        <v>13.835567034296616</v>
      </c>
      <c r="K16" s="14">
        <v>0.29193784049396848</v>
      </c>
      <c r="L16" s="24">
        <f t="shared" si="2"/>
        <v>1.7812010910272638E-2</v>
      </c>
      <c r="M16" s="24">
        <f t="shared" si="3"/>
        <v>14.044085525407272</v>
      </c>
      <c r="N16" s="24">
        <f t="shared" si="4"/>
        <v>95.910827978391126</v>
      </c>
      <c r="O16" s="33">
        <f t="shared" si="7"/>
        <v>4.5900181961087192</v>
      </c>
    </row>
    <row r="17" spans="1:15" s="28" customFormat="1" x14ac:dyDescent="0.35">
      <c r="A17" s="29" t="s">
        <v>14</v>
      </c>
      <c r="B17" s="29" t="s">
        <v>9</v>
      </c>
      <c r="C17" s="29" t="s">
        <v>3</v>
      </c>
      <c r="D17" s="29" t="s">
        <v>5</v>
      </c>
      <c r="E17" s="29" t="s">
        <v>6</v>
      </c>
      <c r="F17" s="30">
        <v>0.14561436265709191</v>
      </c>
      <c r="G17" s="23">
        <f t="shared" si="5"/>
        <v>3.5710763039532779E-2</v>
      </c>
      <c r="H17" s="31">
        <f t="shared" si="0"/>
        <v>28.15656316578546</v>
      </c>
      <c r="I17" s="31">
        <f t="shared" si="1"/>
        <v>192.28872405902266</v>
      </c>
      <c r="J17" s="32">
        <f t="shared" si="6"/>
        <v>9.2023889371103706</v>
      </c>
      <c r="K17" s="13">
        <v>0.43892141373350968</v>
      </c>
      <c r="L17" s="23">
        <f t="shared" si="2"/>
        <v>1.184722330079154E-2</v>
      </c>
      <c r="M17" s="23">
        <f t="shared" si="3"/>
        <v>9.3410799102394826</v>
      </c>
      <c r="N17" s="23">
        <f t="shared" si="4"/>
        <v>63.792740850415989</v>
      </c>
      <c r="O17" s="32">
        <f t="shared" si="7"/>
        <v>3.052938312127051</v>
      </c>
    </row>
    <row r="18" spans="1:15" s="28" customFormat="1" x14ac:dyDescent="0.35">
      <c r="A18" s="29" t="s">
        <v>14</v>
      </c>
      <c r="B18" s="29" t="s">
        <v>9</v>
      </c>
      <c r="C18" s="29" t="s">
        <v>3</v>
      </c>
      <c r="D18" s="29" t="s">
        <v>5</v>
      </c>
      <c r="E18" s="29" t="s">
        <v>7</v>
      </c>
      <c r="F18" s="30">
        <v>0.1362621973929237</v>
      </c>
      <c r="G18" s="23">
        <f t="shared" si="5"/>
        <v>3.8161721295344703E-2</v>
      </c>
      <c r="H18" s="31">
        <f t="shared" si="0"/>
        <v>30.089049482867939</v>
      </c>
      <c r="I18" s="31">
        <f t="shared" si="1"/>
        <v>205.48619159031765</v>
      </c>
      <c r="J18" s="32">
        <f t="shared" si="6"/>
        <v>9.8339820261080586</v>
      </c>
      <c r="K18" s="13">
        <v>0.41073143628681569</v>
      </c>
      <c r="L18" s="23">
        <f t="shared" si="2"/>
        <v>1.2660340895769213E-2</v>
      </c>
      <c r="M18" s="23">
        <f t="shared" si="3"/>
        <v>9.9821918601257256</v>
      </c>
      <c r="N18" s="23">
        <f t="shared" si="4"/>
        <v>68.171066361834235</v>
      </c>
      <c r="O18" s="32">
        <f t="shared" si="7"/>
        <v>3.2624724616020671</v>
      </c>
    </row>
    <row r="19" spans="1:15" s="28" customFormat="1" x14ac:dyDescent="0.35">
      <c r="A19" s="29" t="s">
        <v>14</v>
      </c>
      <c r="B19" s="29" t="s">
        <v>9</v>
      </c>
      <c r="C19" s="29" t="s">
        <v>3</v>
      </c>
      <c r="D19" s="29" t="s">
        <v>5</v>
      </c>
      <c r="E19" s="29" t="s">
        <v>8</v>
      </c>
      <c r="F19" s="30">
        <v>0.14900281690140846</v>
      </c>
      <c r="G19" s="23">
        <f t="shared" si="5"/>
        <v>3.4898669086509376E-2</v>
      </c>
      <c r="H19" s="31">
        <f t="shared" si="0"/>
        <v>27.516258318209314</v>
      </c>
      <c r="I19" s="31">
        <f t="shared" si="1"/>
        <v>187.91591046581971</v>
      </c>
      <c r="J19" s="32">
        <f t="shared" si="6"/>
        <v>8.9931185722928006</v>
      </c>
      <c r="K19" s="13">
        <v>0.44913513922148995</v>
      </c>
      <c r="L19" s="23">
        <f t="shared" si="2"/>
        <v>1.1577807091677215E-2</v>
      </c>
      <c r="M19" s="23">
        <f t="shared" si="3"/>
        <v>9.1286555915147272</v>
      </c>
      <c r="N19" s="23">
        <f t="shared" si="4"/>
        <v>62.342038185954237</v>
      </c>
      <c r="O19" s="32">
        <f t="shared" si="7"/>
        <v>2.9835118274706671</v>
      </c>
    </row>
    <row r="20" spans="1:15" s="45" customFormat="1" x14ac:dyDescent="0.35">
      <c r="A20" s="25" t="s">
        <v>13</v>
      </c>
      <c r="B20" s="25" t="s">
        <v>4</v>
      </c>
      <c r="C20" s="25" t="s">
        <v>4</v>
      </c>
      <c r="D20" s="25" t="s">
        <v>5</v>
      </c>
      <c r="E20" s="25" t="s">
        <v>6</v>
      </c>
      <c r="F20" s="26">
        <v>1.0921077199281893E-2</v>
      </c>
      <c r="G20" s="24">
        <f t="shared" si="5"/>
        <v>0.47614350719377041</v>
      </c>
      <c r="H20" s="27">
        <f t="shared" si="0"/>
        <v>375.42084221047281</v>
      </c>
      <c r="I20" s="27">
        <f t="shared" si="1"/>
        <v>2563.8496541203021</v>
      </c>
      <c r="J20" s="33">
        <f t="shared" si="6"/>
        <v>122.69851916147162</v>
      </c>
      <c r="K20" s="14">
        <v>3.4383106173966858E-2</v>
      </c>
      <c r="L20" s="24">
        <f t="shared" si="2"/>
        <v>0.15123706315798705</v>
      </c>
      <c r="M20" s="24">
        <f t="shared" si="3"/>
        <v>119.24460748995131</v>
      </c>
      <c r="N20" s="24">
        <f t="shared" si="4"/>
        <v>814.35341700454558</v>
      </c>
      <c r="O20" s="33">
        <f t="shared" si="7"/>
        <v>38.972627813788968</v>
      </c>
    </row>
    <row r="21" spans="1:15" s="45" customFormat="1" x14ac:dyDescent="0.35">
      <c r="A21" s="25" t="s">
        <v>13</v>
      </c>
      <c r="B21" s="25" t="s">
        <v>4</v>
      </c>
      <c r="C21" s="25" t="s">
        <v>4</v>
      </c>
      <c r="D21" s="25" t="s">
        <v>5</v>
      </c>
      <c r="E21" s="25" t="s">
        <v>7</v>
      </c>
      <c r="F21" s="26">
        <v>1.0219664804469276E-2</v>
      </c>
      <c r="G21" s="24">
        <f t="shared" si="5"/>
        <v>0.50882295060459615</v>
      </c>
      <c r="H21" s="27">
        <f t="shared" si="0"/>
        <v>401.18732643823921</v>
      </c>
      <c r="I21" s="27">
        <f t="shared" si="1"/>
        <v>2739.8158878709023</v>
      </c>
      <c r="J21" s="33">
        <f t="shared" si="6"/>
        <v>131.11976034810746</v>
      </c>
      <c r="K21" s="14">
        <v>3.21748316235256E-2</v>
      </c>
      <c r="L21" s="24">
        <f t="shared" si="2"/>
        <v>0.16161700738156662</v>
      </c>
      <c r="M21" s="24">
        <f t="shared" si="3"/>
        <v>127.42879428161983</v>
      </c>
      <c r="N21" s="24">
        <f t="shared" si="4"/>
        <v>870.24542436228182</v>
      </c>
      <c r="O21" s="33">
        <f t="shared" si="7"/>
        <v>41.64745959448063</v>
      </c>
    </row>
    <row r="22" spans="1:15" s="45" customFormat="1" x14ac:dyDescent="0.35">
      <c r="A22" s="25" t="s">
        <v>13</v>
      </c>
      <c r="B22" s="25" t="s">
        <v>4</v>
      </c>
      <c r="C22" s="25" t="s">
        <v>4</v>
      </c>
      <c r="D22" s="25" t="s">
        <v>5</v>
      </c>
      <c r="E22" s="25" t="s">
        <v>8</v>
      </c>
      <c r="F22" s="26">
        <v>1.1175211267605633E-2</v>
      </c>
      <c r="G22" s="24">
        <f t="shared" si="5"/>
        <v>0.46531558782012505</v>
      </c>
      <c r="H22" s="27">
        <f t="shared" si="0"/>
        <v>366.88344424279086</v>
      </c>
      <c r="I22" s="27">
        <f t="shared" si="1"/>
        <v>2505.5454728775967</v>
      </c>
      <c r="J22" s="33">
        <f t="shared" si="6"/>
        <v>119.9082476305707</v>
      </c>
      <c r="K22" s="14">
        <v>3.518320294960104E-2</v>
      </c>
      <c r="L22" s="24">
        <f t="shared" si="2"/>
        <v>0.14779780020167166</v>
      </c>
      <c r="M22" s="24">
        <f t="shared" si="3"/>
        <v>116.53288092824111</v>
      </c>
      <c r="N22" s="24">
        <f t="shared" si="4"/>
        <v>795.83430877823207</v>
      </c>
      <c r="O22" s="33">
        <f t="shared" si="7"/>
        <v>38.086356205815392</v>
      </c>
    </row>
    <row r="23" spans="1:15" x14ac:dyDescent="0.35">
      <c r="A23" s="1" t="s">
        <v>14</v>
      </c>
      <c r="B23" s="1" t="s">
        <v>4</v>
      </c>
      <c r="C23" s="1" t="s">
        <v>9</v>
      </c>
      <c r="D23" s="1" t="s">
        <v>5</v>
      </c>
      <c r="E23" s="1" t="s">
        <v>6</v>
      </c>
      <c r="F23" s="13">
        <v>2.3662333931777434E-2</v>
      </c>
      <c r="G23" s="23">
        <f t="shared" si="5"/>
        <v>0.2197585417817402</v>
      </c>
      <c r="H23" s="23">
        <f t="shared" si="0"/>
        <v>173.27115794329515</v>
      </c>
      <c r="I23" s="23">
        <f t="shared" si="1"/>
        <v>1183.315224978601</v>
      </c>
      <c r="J23" s="32">
        <f t="shared" si="6"/>
        <v>56.630085766833055</v>
      </c>
      <c r="K23" s="13">
        <v>7.4496730043594875E-2</v>
      </c>
      <c r="L23" s="23">
        <f t="shared" si="2"/>
        <v>6.9801721457532467E-2</v>
      </c>
      <c r="M23" s="23">
        <f t="shared" si="3"/>
        <v>55.035972687669826</v>
      </c>
      <c r="N23" s="23">
        <f t="shared" si="4"/>
        <v>375.85542323286711</v>
      </c>
      <c r="O23" s="32">
        <f t="shared" si="7"/>
        <v>17.987366683287213</v>
      </c>
    </row>
    <row r="24" spans="1:15" x14ac:dyDescent="0.35">
      <c r="A24" s="1" t="s">
        <v>14</v>
      </c>
      <c r="B24" s="1" t="s">
        <v>4</v>
      </c>
      <c r="C24" s="1" t="s">
        <v>9</v>
      </c>
      <c r="D24" s="1" t="s">
        <v>5</v>
      </c>
      <c r="E24" s="1" t="s">
        <v>7</v>
      </c>
      <c r="F24" s="13">
        <v>2.2142607076350098E-2</v>
      </c>
      <c r="G24" s="23">
        <f t="shared" si="5"/>
        <v>0.23484136181750589</v>
      </c>
      <c r="H24" s="23">
        <f t="shared" si="0"/>
        <v>185.16338143303349</v>
      </c>
      <c r="I24" s="23">
        <f t="shared" si="1"/>
        <v>1264.5304097865703</v>
      </c>
      <c r="J24" s="32">
        <f t="shared" si="6"/>
        <v>60.516812468357294</v>
      </c>
      <c r="K24" s="13">
        <v>6.9712135184305468E-2</v>
      </c>
      <c r="L24" s="23">
        <f t="shared" si="2"/>
        <v>7.459246494533843E-2</v>
      </c>
      <c r="M24" s="23">
        <f t="shared" si="3"/>
        <v>58.813289668439914</v>
      </c>
      <c r="N24" s="23">
        <f t="shared" si="4"/>
        <v>401.65173432105314</v>
      </c>
      <c r="O24" s="32">
        <f t="shared" si="7"/>
        <v>19.22190442822183</v>
      </c>
    </row>
    <row r="25" spans="1:15" x14ac:dyDescent="0.35">
      <c r="A25" s="1" t="s">
        <v>14</v>
      </c>
      <c r="B25" s="1" t="s">
        <v>4</v>
      </c>
      <c r="C25" s="1" t="s">
        <v>9</v>
      </c>
      <c r="D25" s="1" t="s">
        <v>5</v>
      </c>
      <c r="E25" s="1" t="s">
        <v>8</v>
      </c>
      <c r="F25" s="13">
        <v>2.4212957746478875E-2</v>
      </c>
      <c r="G25" s="23">
        <f t="shared" si="5"/>
        <v>0.21476104053236536</v>
      </c>
      <c r="H25" s="23">
        <f t="shared" si="0"/>
        <v>169.33082041974961</v>
      </c>
      <c r="I25" s="23">
        <f t="shared" si="1"/>
        <v>1156.4056028665827</v>
      </c>
      <c r="J25" s="32">
        <f t="shared" si="6"/>
        <v>55.342268137186466</v>
      </c>
      <c r="K25" s="13">
        <v>7.623027305746892E-2</v>
      </c>
      <c r="L25" s="23">
        <f t="shared" si="2"/>
        <v>6.8214369323848459E-2</v>
      </c>
      <c r="M25" s="23">
        <f t="shared" si="3"/>
        <v>53.784406582265134</v>
      </c>
      <c r="N25" s="23">
        <f t="shared" si="4"/>
        <v>367.30814251303019</v>
      </c>
      <c r="O25" s="32">
        <f t="shared" si="7"/>
        <v>17.578318248837874</v>
      </c>
    </row>
    <row r="26" spans="1:15" x14ac:dyDescent="0.35">
      <c r="A26" s="1" t="s">
        <v>14</v>
      </c>
      <c r="B26" s="1" t="s">
        <v>4</v>
      </c>
      <c r="C26" s="1" t="s">
        <v>3</v>
      </c>
      <c r="D26" s="1" t="s">
        <v>5</v>
      </c>
      <c r="E26" s="1" t="s">
        <v>6</v>
      </c>
      <c r="F26" s="13">
        <v>3.6403590664272976E-2</v>
      </c>
      <c r="G26" s="23">
        <f t="shared" si="5"/>
        <v>0.14284305215813112</v>
      </c>
      <c r="H26" s="23">
        <f t="shared" si="0"/>
        <v>112.62625266314184</v>
      </c>
      <c r="I26" s="23">
        <f t="shared" si="1"/>
        <v>769.15489623609062</v>
      </c>
      <c r="J26" s="32">
        <f t="shared" si="6"/>
        <v>36.809555748441483</v>
      </c>
      <c r="K26" s="13">
        <v>0.11461035391322288</v>
      </c>
      <c r="L26" s="23">
        <f t="shared" si="2"/>
        <v>4.5371118947396101E-2</v>
      </c>
      <c r="M26" s="23">
        <f t="shared" si="3"/>
        <v>35.773382246985385</v>
      </c>
      <c r="N26" s="23">
        <f t="shared" si="4"/>
        <v>244.30602510136364</v>
      </c>
      <c r="O26" s="32">
        <f t="shared" si="7"/>
        <v>11.69178834413669</v>
      </c>
    </row>
    <row r="27" spans="1:15" x14ac:dyDescent="0.35">
      <c r="A27" s="1" t="s">
        <v>14</v>
      </c>
      <c r="B27" s="1" t="s">
        <v>4</v>
      </c>
      <c r="C27" s="1" t="s">
        <v>3</v>
      </c>
      <c r="D27" s="1" t="s">
        <v>5</v>
      </c>
      <c r="E27" s="1" t="s">
        <v>7</v>
      </c>
      <c r="F27" s="13">
        <v>3.4065549348230924E-2</v>
      </c>
      <c r="G27" s="23">
        <f t="shared" si="5"/>
        <v>0.15264688518137881</v>
      </c>
      <c r="H27" s="23">
        <f t="shared" si="0"/>
        <v>120.35619793147175</v>
      </c>
      <c r="I27" s="23">
        <f t="shared" si="1"/>
        <v>821.94476636127058</v>
      </c>
      <c r="J27" s="32">
        <f t="shared" si="6"/>
        <v>39.335928104432234</v>
      </c>
      <c r="K27" s="13">
        <v>0.10724943874508534</v>
      </c>
      <c r="L27" s="23">
        <f t="shared" si="2"/>
        <v>4.8485102214469979E-2</v>
      </c>
      <c r="M27" s="23">
        <f t="shared" si="3"/>
        <v>38.228638284485946</v>
      </c>
      <c r="N27" s="23">
        <f t="shared" si="4"/>
        <v>261.07362730868454</v>
      </c>
      <c r="O27" s="32">
        <f t="shared" si="7"/>
        <v>12.494237878344189</v>
      </c>
    </row>
    <row r="28" spans="1:15" x14ac:dyDescent="0.35">
      <c r="A28" s="1" t="s">
        <v>14</v>
      </c>
      <c r="B28" s="1" t="s">
        <v>4</v>
      </c>
      <c r="C28" s="1" t="s">
        <v>3</v>
      </c>
      <c r="D28" s="1" t="s">
        <v>5</v>
      </c>
      <c r="E28" s="1" t="s">
        <v>8</v>
      </c>
      <c r="F28" s="13">
        <v>3.7250704225352115E-2</v>
      </c>
      <c r="G28" s="23">
        <f t="shared" si="5"/>
        <v>0.13959467634603751</v>
      </c>
      <c r="H28" s="23">
        <f t="shared" si="0"/>
        <v>110.06503327283725</v>
      </c>
      <c r="I28" s="23">
        <f t="shared" si="1"/>
        <v>751.66364186327883</v>
      </c>
      <c r="J28" s="32">
        <f t="shared" si="6"/>
        <v>35.972474289171203</v>
      </c>
      <c r="K28" s="13">
        <v>0.11727734316533681</v>
      </c>
      <c r="L28" s="23">
        <f t="shared" si="2"/>
        <v>4.4339340060501498E-2</v>
      </c>
      <c r="M28" s="23">
        <f t="shared" si="3"/>
        <v>34.959864278472331</v>
      </c>
      <c r="N28" s="23">
        <f t="shared" si="4"/>
        <v>238.75029263346963</v>
      </c>
      <c r="O28" s="32">
        <f t="shared" si="7"/>
        <v>11.425906861744618</v>
      </c>
    </row>
  </sheetData>
  <sheetProtection algorithmName="SHA-512" hashValue="K1m7maVdXbf0qyj3mrJb2Hc5yc7c0rBFCO8ZCSvj8XPQwGWmMWYWYFzxE9DNwgX9Fnrs7yZUYxf7eBno+sbSkg==" saltValue="oNzIBrcgJC9GYsjfMpKCuA==" spinCount="100000" sheet="1" formatCells="0" formatColumns="0" formatRows="0"/>
  <mergeCells count="1">
    <mergeCell ref="D1:E1"/>
  </mergeCells>
  <conditionalFormatting sqref="G2 I2">
    <cfRule type="cellIs" dxfId="333" priority="9" operator="lessThan">
      <formula>10</formula>
    </cfRule>
  </conditionalFormatting>
  <conditionalFormatting sqref="H2">
    <cfRule type="cellIs" dxfId="332" priority="8" operator="lessThan">
      <formula>100</formula>
    </cfRule>
  </conditionalFormatting>
  <conditionalFormatting sqref="I3:I28">
    <cfRule type="cellIs" dxfId="331" priority="7" operator="lessThan">
      <formula>10</formula>
    </cfRule>
  </conditionalFormatting>
  <conditionalFormatting sqref="H3:H28">
    <cfRule type="cellIs" dxfId="330" priority="6" operator="lessThan">
      <formula>100</formula>
    </cfRule>
  </conditionalFormatting>
  <conditionalFormatting sqref="G3:G28">
    <cfRule type="cellIs" dxfId="329" priority="5" operator="lessThan">
      <formula>10</formula>
    </cfRule>
  </conditionalFormatting>
  <conditionalFormatting sqref="J2:J28">
    <cfRule type="cellIs" dxfId="328" priority="4" operator="lessThan">
      <formula>10</formula>
    </cfRule>
  </conditionalFormatting>
  <conditionalFormatting sqref="L2:L28 N2:N28">
    <cfRule type="cellIs" dxfId="327" priority="3" operator="lessThan">
      <formula>10</formula>
    </cfRule>
  </conditionalFormatting>
  <conditionalFormatting sqref="M2:M28">
    <cfRule type="cellIs" dxfId="326" priority="2" operator="lessThan">
      <formula>100</formula>
    </cfRule>
  </conditionalFormatting>
  <conditionalFormatting sqref="O2:O28">
    <cfRule type="cellIs" dxfId="325" priority="1" operator="lessThan">
      <formula>10</formula>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
  <sheetViews>
    <sheetView workbookViewId="0">
      <pane xSplit="2" ySplit="1" topLeftCell="C2" activePane="bottomRight" state="frozen"/>
      <selection pane="topRight" activeCell="C1" sqref="C1"/>
      <selection pane="bottomLeft" activeCell="A2" sqref="A2"/>
      <selection pane="bottomRight" activeCell="O7" sqref="O7"/>
    </sheetView>
  </sheetViews>
  <sheetFormatPr defaultRowHeight="14.5" x14ac:dyDescent="0.35"/>
  <cols>
    <col min="1" max="1" width="20.1796875" bestFit="1" customWidth="1"/>
    <col min="2" max="2" width="14.7265625" bestFit="1" customWidth="1"/>
    <col min="3" max="3" width="11.1796875" bestFit="1" customWidth="1"/>
    <col min="4" max="4" width="4.54296875" bestFit="1" customWidth="1"/>
    <col min="5" max="5" width="16" bestFit="1" customWidth="1"/>
    <col min="6" max="6" width="12.54296875" customWidth="1"/>
    <col min="7" max="7" width="18.81640625" customWidth="1"/>
    <col min="8" max="8" width="20.7265625" customWidth="1"/>
    <col min="9" max="9" width="19.1796875" customWidth="1"/>
    <col min="10" max="10" width="18.26953125" customWidth="1"/>
    <col min="11" max="11" width="13.7265625" customWidth="1"/>
    <col min="12" max="12" width="21" customWidth="1"/>
    <col min="13" max="13" width="19.26953125" customWidth="1"/>
    <col min="14" max="14" width="17.26953125" customWidth="1"/>
    <col min="15" max="15" width="18.7265625" customWidth="1"/>
  </cols>
  <sheetData>
    <row r="1" spans="1:15" ht="65" x14ac:dyDescent="0.35">
      <c r="A1" s="37" t="s">
        <v>29</v>
      </c>
      <c r="B1" s="5" t="s">
        <v>0</v>
      </c>
      <c r="C1" s="5"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2" t="s">
        <v>11</v>
      </c>
      <c r="B2" s="2" t="s">
        <v>3</v>
      </c>
      <c r="C2" s="2" t="s">
        <v>10</v>
      </c>
      <c r="D2" s="2" t="s">
        <v>5</v>
      </c>
      <c r="E2" s="2" t="s">
        <v>6</v>
      </c>
      <c r="F2" s="14">
        <v>5.2449910233393187</v>
      </c>
      <c r="G2" s="24">
        <f>0.0052/F2</f>
        <v>9.9142209717059259E-4</v>
      </c>
      <c r="H2" s="24">
        <f t="shared" ref="H2" si="0">4.1/F2</f>
        <v>0.78169819199989021</v>
      </c>
      <c r="I2" s="24">
        <f t="shared" ref="I2" si="1">28/F2</f>
        <v>5.3384266770724214</v>
      </c>
      <c r="J2" s="33">
        <f>1.34/F2</f>
        <v>0.25548184811703734</v>
      </c>
      <c r="K2" s="14">
        <v>8.0555529672645925</v>
      </c>
      <c r="L2" s="24">
        <f t="shared" ref="L2:L10" si="2">0.0052/K2</f>
        <v>6.4551744878734915E-4</v>
      </c>
      <c r="M2" s="24">
        <f t="shared" ref="M2:M10" si="3">4.1/K2</f>
        <v>0.50896568077464066</v>
      </c>
      <c r="N2" s="24">
        <f t="shared" ref="N2:N10" si="4">28/K2</f>
        <v>3.4758631857780338</v>
      </c>
      <c r="O2" s="33">
        <f>1.34/K2</f>
        <v>0.16634488103366307</v>
      </c>
    </row>
    <row r="3" spans="1:15" x14ac:dyDescent="0.35">
      <c r="A3" s="2" t="s">
        <v>11</v>
      </c>
      <c r="B3" s="2" t="s">
        <v>3</v>
      </c>
      <c r="C3" s="2" t="s">
        <v>10</v>
      </c>
      <c r="D3" s="2" t="s">
        <v>5</v>
      </c>
      <c r="E3" s="2" t="s">
        <v>7</v>
      </c>
      <c r="F3" s="14">
        <v>4.9081284916201122</v>
      </c>
      <c r="G3" s="24">
        <f t="shared" ref="G3:G10" si="5">0.0052/F3</f>
        <v>1.0594669656424469E-3</v>
      </c>
      <c r="H3" s="24">
        <f t="shared" ref="H3:H10" si="6">4.1/F3</f>
        <v>0.83534895367962148</v>
      </c>
      <c r="I3" s="24">
        <f t="shared" ref="I3:I10" si="7">28/F3</f>
        <v>5.7048221226900981</v>
      </c>
      <c r="J3" s="33">
        <f t="shared" ref="J3:J10" si="8">1.34/F3</f>
        <v>0.27301648730016903</v>
      </c>
      <c r="K3" s="14">
        <v>7.5381804961057668</v>
      </c>
      <c r="L3" s="24">
        <f t="shared" si="2"/>
        <v>6.8982163569661489E-4</v>
      </c>
      <c r="M3" s="24">
        <f t="shared" si="3"/>
        <v>0.54389782814540788</v>
      </c>
      <c r="N3" s="24">
        <f t="shared" si="4"/>
        <v>3.7144241922125416</v>
      </c>
      <c r="O3" s="33">
        <f t="shared" ref="O3:O10" si="9">1.34/K3</f>
        <v>0.17776172919874308</v>
      </c>
    </row>
    <row r="4" spans="1:15" x14ac:dyDescent="0.35">
      <c r="A4" s="2" t="s">
        <v>11</v>
      </c>
      <c r="B4" s="2" t="s">
        <v>3</v>
      </c>
      <c r="C4" s="2" t="s">
        <v>10</v>
      </c>
      <c r="D4" s="2" t="s">
        <v>5</v>
      </c>
      <c r="E4" s="2" t="s">
        <v>8</v>
      </c>
      <c r="F4" s="14">
        <v>5.3670422535211255</v>
      </c>
      <c r="G4" s="24">
        <f t="shared" si="5"/>
        <v>9.6887629244738383E-4</v>
      </c>
      <c r="H4" s="24">
        <f t="shared" si="6"/>
        <v>0.76392169212197569</v>
      </c>
      <c r="I4" s="24">
        <f t="shared" si="7"/>
        <v>5.217026190101298</v>
      </c>
      <c r="J4" s="33">
        <f t="shared" si="8"/>
        <v>0.24967196766913355</v>
      </c>
      <c r="K4" s="14">
        <v>8.243006128780852</v>
      </c>
      <c r="L4" s="24">
        <f t="shared" si="2"/>
        <v>6.3083781799505763E-4</v>
      </c>
      <c r="M4" s="24">
        <f t="shared" si="3"/>
        <v>0.49739135649610311</v>
      </c>
      <c r="N4" s="24">
        <f t="shared" si="4"/>
        <v>3.3968190199733876</v>
      </c>
      <c r="O4" s="33">
        <f t="shared" si="9"/>
        <v>0.1625620530987264</v>
      </c>
    </row>
    <row r="5" spans="1:15" x14ac:dyDescent="0.35">
      <c r="A5" s="2" t="s">
        <v>12</v>
      </c>
      <c r="B5" s="2" t="s">
        <v>9</v>
      </c>
      <c r="C5" s="2" t="s">
        <v>10</v>
      </c>
      <c r="D5" s="2" t="s">
        <v>5</v>
      </c>
      <c r="E5" s="2" t="s">
        <v>6</v>
      </c>
      <c r="F5" s="14">
        <v>0.34966606822262131</v>
      </c>
      <c r="G5" s="24">
        <f t="shared" si="5"/>
        <v>1.4871331457558886E-2</v>
      </c>
      <c r="H5" s="24">
        <f t="shared" si="6"/>
        <v>11.725472879998351</v>
      </c>
      <c r="I5" s="24">
        <f t="shared" si="7"/>
        <v>80.076400156086308</v>
      </c>
      <c r="J5" s="33">
        <f t="shared" si="8"/>
        <v>3.8322277217555594</v>
      </c>
      <c r="K5" s="14">
        <v>1.0539889211363862</v>
      </c>
      <c r="L5" s="24">
        <f t="shared" si="2"/>
        <v>4.9336381964940213E-3</v>
      </c>
      <c r="M5" s="24">
        <f t="shared" si="3"/>
        <v>3.8899839626202861</v>
      </c>
      <c r="N5" s="24">
        <f t="shared" si="4"/>
        <v>26.565744134967808</v>
      </c>
      <c r="O5" s="33">
        <f t="shared" si="9"/>
        <v>1.2713606121734595</v>
      </c>
    </row>
    <row r="6" spans="1:15" x14ac:dyDescent="0.35">
      <c r="A6" s="2" t="s">
        <v>12</v>
      </c>
      <c r="B6" s="2" t="s">
        <v>9</v>
      </c>
      <c r="C6" s="2" t="s">
        <v>10</v>
      </c>
      <c r="D6" s="2" t="s">
        <v>5</v>
      </c>
      <c r="E6" s="2" t="s">
        <v>7</v>
      </c>
      <c r="F6" s="14">
        <v>0.32720856610800747</v>
      </c>
      <c r="G6" s="24">
        <f t="shared" si="5"/>
        <v>1.5892004484636704E-2</v>
      </c>
      <c r="H6" s="24">
        <f t="shared" si="6"/>
        <v>12.530234305194323</v>
      </c>
      <c r="I6" s="24">
        <f t="shared" si="7"/>
        <v>85.572331840351481</v>
      </c>
      <c r="J6" s="33">
        <f t="shared" si="8"/>
        <v>4.0952473095025352</v>
      </c>
      <c r="K6" s="14">
        <v>0.98629588318873496</v>
      </c>
      <c r="L6" s="24">
        <f t="shared" si="2"/>
        <v>5.2722515511148512E-3</v>
      </c>
      <c r="M6" s="24">
        <f t="shared" si="3"/>
        <v>4.1569675691482475</v>
      </c>
      <c r="N6" s="24">
        <f t="shared" si="4"/>
        <v>28.389046813695352</v>
      </c>
      <c r="O6" s="33">
        <f t="shared" si="9"/>
        <v>1.3586186689411348</v>
      </c>
    </row>
    <row r="7" spans="1:15" x14ac:dyDescent="0.35">
      <c r="A7" s="2" t="s">
        <v>12</v>
      </c>
      <c r="B7" s="2" t="s">
        <v>9</v>
      </c>
      <c r="C7" s="2" t="s">
        <v>10</v>
      </c>
      <c r="D7" s="2" t="s">
        <v>5</v>
      </c>
      <c r="E7" s="2" t="s">
        <v>8</v>
      </c>
      <c r="F7" s="14">
        <v>0.35780281690140842</v>
      </c>
      <c r="G7" s="24">
        <f t="shared" si="5"/>
        <v>1.4533144386710755E-2</v>
      </c>
      <c r="H7" s="24">
        <f t="shared" si="6"/>
        <v>11.458825381829634</v>
      </c>
      <c r="I7" s="24">
        <f t="shared" si="7"/>
        <v>78.25539285151946</v>
      </c>
      <c r="J7" s="33">
        <f t="shared" si="8"/>
        <v>3.7450795150370024</v>
      </c>
      <c r="K7" s="14">
        <v>1.0785153014200251</v>
      </c>
      <c r="L7" s="24">
        <f t="shared" si="2"/>
        <v>4.8214429532464024E-3</v>
      </c>
      <c r="M7" s="24">
        <f t="shared" si="3"/>
        <v>3.8015223285212021</v>
      </c>
      <c r="N7" s="24">
        <f t="shared" si="4"/>
        <v>25.961615902096014</v>
      </c>
      <c r="O7" s="33">
        <f t="shared" si="9"/>
        <v>1.2424487610288808</v>
      </c>
    </row>
    <row r="8" spans="1:15" x14ac:dyDescent="0.35">
      <c r="A8" s="2" t="s">
        <v>13</v>
      </c>
      <c r="B8" s="2" t="s">
        <v>4</v>
      </c>
      <c r="C8" s="2" t="s">
        <v>10</v>
      </c>
      <c r="D8" s="2" t="s">
        <v>5</v>
      </c>
      <c r="E8" s="2" t="s">
        <v>6</v>
      </c>
      <c r="F8" s="14">
        <v>8.7416517055655327E-2</v>
      </c>
      <c r="G8" s="24">
        <f t="shared" si="5"/>
        <v>5.9485325830235546E-2</v>
      </c>
      <c r="H8" s="24">
        <f t="shared" si="6"/>
        <v>46.901891519993406</v>
      </c>
      <c r="I8" s="24">
        <f t="shared" si="7"/>
        <v>320.30560062434523</v>
      </c>
      <c r="J8" s="33">
        <f t="shared" si="8"/>
        <v>15.328910887022237</v>
      </c>
      <c r="K8" s="14">
        <v>0.27521565248898855</v>
      </c>
      <c r="L8" s="24">
        <f t="shared" si="2"/>
        <v>1.889427419179239E-2</v>
      </c>
      <c r="M8" s="24">
        <f t="shared" si="3"/>
        <v>14.897408497374769</v>
      </c>
      <c r="N8" s="24">
        <f t="shared" si="4"/>
        <v>101.73839949426673</v>
      </c>
      <c r="O8" s="33">
        <f t="shared" si="9"/>
        <v>4.8689091186541935</v>
      </c>
    </row>
    <row r="9" spans="1:15" x14ac:dyDescent="0.35">
      <c r="A9" s="2" t="s">
        <v>13</v>
      </c>
      <c r="B9" s="2" t="s">
        <v>4</v>
      </c>
      <c r="C9" s="2" t="s">
        <v>10</v>
      </c>
      <c r="D9" s="2" t="s">
        <v>5</v>
      </c>
      <c r="E9" s="2" t="s">
        <v>7</v>
      </c>
      <c r="F9" s="14">
        <v>8.1802141527001868E-2</v>
      </c>
      <c r="G9" s="24">
        <f t="shared" si="5"/>
        <v>6.3568017938546814E-2</v>
      </c>
      <c r="H9" s="24">
        <f t="shared" si="6"/>
        <v>50.120937220777293</v>
      </c>
      <c r="I9" s="24">
        <f t="shared" si="7"/>
        <v>342.28932736140592</v>
      </c>
      <c r="J9" s="33">
        <f t="shared" si="8"/>
        <v>16.380989238010141</v>
      </c>
      <c r="K9" s="14">
        <v>0.25753977067076406</v>
      </c>
      <c r="L9" s="24">
        <f t="shared" si="2"/>
        <v>2.0191056264655997E-2</v>
      </c>
      <c r="M9" s="24">
        <f t="shared" si="3"/>
        <v>15.919871285594152</v>
      </c>
      <c r="N9" s="24">
        <f t="shared" si="4"/>
        <v>108.72107219430154</v>
      </c>
      <c r="O9" s="33">
        <f>1.34/K9</f>
        <v>5.2030798835844312</v>
      </c>
    </row>
    <row r="10" spans="1:15" x14ac:dyDescent="0.35">
      <c r="A10" s="2" t="s">
        <v>13</v>
      </c>
      <c r="B10" s="2" t="s">
        <v>4</v>
      </c>
      <c r="C10" s="2" t="s">
        <v>10</v>
      </c>
      <c r="D10" s="2" t="s">
        <v>5</v>
      </c>
      <c r="E10" s="2" t="s">
        <v>8</v>
      </c>
      <c r="F10" s="14">
        <v>8.9450704225352104E-2</v>
      </c>
      <c r="G10" s="24">
        <f t="shared" si="5"/>
        <v>5.813257754684302E-2</v>
      </c>
      <c r="H10" s="24">
        <f t="shared" si="6"/>
        <v>45.835301527318535</v>
      </c>
      <c r="I10" s="24">
        <f t="shared" si="7"/>
        <v>313.02157140607784</v>
      </c>
      <c r="J10" s="33">
        <f t="shared" si="8"/>
        <v>14.98031806014801</v>
      </c>
      <c r="K10" s="14">
        <v>0.28161993589044687</v>
      </c>
      <c r="L10" s="24">
        <f t="shared" si="2"/>
        <v>1.8464601888208847E-2</v>
      </c>
      <c r="M10" s="24">
        <f t="shared" si="3"/>
        <v>14.558628411856976</v>
      </c>
      <c r="N10" s="24">
        <f t="shared" si="4"/>
        <v>99.424779398047647</v>
      </c>
      <c r="O10" s="33">
        <f t="shared" si="9"/>
        <v>4.7581858711922802</v>
      </c>
    </row>
  </sheetData>
  <sheetProtection algorithmName="SHA-512" hashValue="IiUzONIZtNZUJ5VMyadIJkRc2OJ+45hGWfyBVRIW6hd59T8v+LePn4uvrciu8msqE0xB9DNaxZzKSFI05z46hw==" saltValue="9RBZ6jMUM6ukLMoPvlR08A==" spinCount="100000" sheet="1" formatCells="0" formatColumns="0" formatRows="0"/>
  <mergeCells count="1">
    <mergeCell ref="D1:E1"/>
  </mergeCells>
  <conditionalFormatting sqref="I2">
    <cfRule type="cellIs" dxfId="324" priority="13" operator="lessThan">
      <formula>10</formula>
    </cfRule>
  </conditionalFormatting>
  <conditionalFormatting sqref="H2">
    <cfRule type="cellIs" dxfId="323" priority="12" operator="lessThan">
      <formula>100</formula>
    </cfRule>
  </conditionalFormatting>
  <conditionalFormatting sqref="I3:I10">
    <cfRule type="cellIs" dxfId="322" priority="11" operator="lessThan">
      <formula>10</formula>
    </cfRule>
  </conditionalFormatting>
  <conditionalFormatting sqref="H3:H10">
    <cfRule type="cellIs" dxfId="321" priority="10" operator="lessThan">
      <formula>100</formula>
    </cfRule>
  </conditionalFormatting>
  <conditionalFormatting sqref="G2">
    <cfRule type="cellIs" dxfId="320" priority="9" operator="lessThan">
      <formula>10</formula>
    </cfRule>
  </conditionalFormatting>
  <conditionalFormatting sqref="G3:G10">
    <cfRule type="cellIs" dxfId="319" priority="8" operator="lessThan">
      <formula>10</formula>
    </cfRule>
  </conditionalFormatting>
  <conditionalFormatting sqref="J2">
    <cfRule type="cellIs" dxfId="318" priority="7" operator="lessThan">
      <formula>10</formula>
    </cfRule>
  </conditionalFormatting>
  <conditionalFormatting sqref="N2:N10">
    <cfRule type="cellIs" dxfId="317" priority="5" operator="lessThan">
      <formula>10</formula>
    </cfRule>
  </conditionalFormatting>
  <conditionalFormatting sqref="M2:M10">
    <cfRule type="cellIs" dxfId="316" priority="4" operator="lessThan">
      <formula>100</formula>
    </cfRule>
  </conditionalFormatting>
  <conditionalFormatting sqref="L2:L10">
    <cfRule type="cellIs" dxfId="315" priority="3" operator="lessThan">
      <formula>10</formula>
    </cfRule>
  </conditionalFormatting>
  <conditionalFormatting sqref="O2:O10">
    <cfRule type="cellIs" dxfId="314" priority="2" operator="lessThan">
      <formula>10</formula>
    </cfRule>
  </conditionalFormatting>
  <conditionalFormatting sqref="J3:J10">
    <cfRule type="cellIs" dxfId="313" priority="1" operator="lessThan">
      <formula>10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9"/>
  <sheetViews>
    <sheetView workbookViewId="0">
      <pane xSplit="2" ySplit="1" topLeftCell="C2" activePane="bottomRight" state="frozen"/>
      <selection pane="topRight" activeCell="C1" sqref="C1"/>
      <selection pane="bottomLeft" activeCell="A2" sqref="A2"/>
      <selection pane="bottomRight" activeCell="J1" sqref="J1"/>
    </sheetView>
  </sheetViews>
  <sheetFormatPr defaultRowHeight="14.5" x14ac:dyDescent="0.35"/>
  <cols>
    <col min="1" max="1" width="20.1796875" bestFit="1" customWidth="1"/>
    <col min="2" max="2" width="15" bestFit="1" customWidth="1"/>
    <col min="3" max="3" width="7.54296875" bestFit="1" customWidth="1"/>
    <col min="4" max="4" width="4.7265625" bestFit="1" customWidth="1"/>
    <col min="5" max="5" width="16.54296875" bestFit="1" customWidth="1"/>
    <col min="6" max="6" width="12.453125" customWidth="1"/>
    <col min="7" max="7" width="20" customWidth="1"/>
    <col min="8" max="8" width="20.1796875" customWidth="1"/>
    <col min="9" max="9" width="17.1796875" customWidth="1"/>
    <col min="10" max="10" width="17.26953125" customWidth="1"/>
    <col min="11" max="11" width="14" customWidth="1"/>
    <col min="12" max="13" width="20.1796875" customWidth="1"/>
    <col min="14" max="14" width="18.7265625" customWidth="1"/>
    <col min="15" max="15" width="19.453125" customWidth="1"/>
  </cols>
  <sheetData>
    <row r="1" spans="1:15" ht="65" x14ac:dyDescent="0.35">
      <c r="A1" s="37" t="s">
        <v>29</v>
      </c>
      <c r="B1" s="5" t="s">
        <v>0</v>
      </c>
      <c r="C1" s="5"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1" t="s">
        <v>14</v>
      </c>
      <c r="B2" s="1" t="s">
        <v>3</v>
      </c>
      <c r="C2" s="1" t="s">
        <v>15</v>
      </c>
      <c r="D2" s="1" t="s">
        <v>5</v>
      </c>
      <c r="E2" s="1" t="s">
        <v>6</v>
      </c>
      <c r="F2" s="13">
        <v>13.105292639138243</v>
      </c>
      <c r="G2" s="23">
        <f>0.0052/F2</f>
        <v>3.9678625599480949E-4</v>
      </c>
      <c r="H2" s="23">
        <f t="shared" ref="H2" si="0">4.1/F2</f>
        <v>0.31285070184206132</v>
      </c>
      <c r="I2" s="23">
        <f t="shared" ref="I2" si="1">28/F2</f>
        <v>2.1365413784335896</v>
      </c>
      <c r="J2" s="32">
        <f>1.34/F2</f>
        <v>0.10224876596789323</v>
      </c>
      <c r="K2" s="13">
        <v>13.105292639138243</v>
      </c>
      <c r="L2" s="23">
        <f t="shared" ref="L2:L19" si="2">0.0052/K2</f>
        <v>3.9678625599480949E-4</v>
      </c>
      <c r="M2" s="23">
        <f t="shared" ref="M2:M19" si="3">4.1/K2</f>
        <v>0.31285070184206132</v>
      </c>
      <c r="N2" s="23">
        <f t="shared" ref="N2:N19" si="4">28/K2</f>
        <v>2.1365413784335896</v>
      </c>
      <c r="O2" s="32">
        <f>1.34/K2</f>
        <v>0.10224876596789323</v>
      </c>
    </row>
    <row r="3" spans="1:15" x14ac:dyDescent="0.35">
      <c r="A3" s="1" t="s">
        <v>14</v>
      </c>
      <c r="B3" s="1" t="s">
        <v>3</v>
      </c>
      <c r="C3" s="1" t="s">
        <v>15</v>
      </c>
      <c r="D3" s="1" t="s">
        <v>5</v>
      </c>
      <c r="E3" s="1" t="s">
        <v>7</v>
      </c>
      <c r="F3" s="13">
        <v>12.26359776536313</v>
      </c>
      <c r="G3" s="23">
        <f t="shared" ref="G3:G19" si="5">0.0052/F3</f>
        <v>4.2401912550383013E-4</v>
      </c>
      <c r="H3" s="23">
        <f t="shared" ref="H3:H19" si="6">4.1/F3</f>
        <v>0.33432277203186606</v>
      </c>
      <c r="I3" s="23">
        <f t="shared" ref="I3:I19" si="7">28/F3</f>
        <v>2.2831799065590852</v>
      </c>
      <c r="J3" s="32">
        <f t="shared" ref="J3:J19" si="8">1.34/F3</f>
        <v>0.10926646695675624</v>
      </c>
      <c r="K3" s="13">
        <v>12.26359776536313</v>
      </c>
      <c r="L3" s="23">
        <f t="shared" si="2"/>
        <v>4.2401912550383013E-4</v>
      </c>
      <c r="M3" s="23">
        <f t="shared" si="3"/>
        <v>0.33432277203186606</v>
      </c>
      <c r="N3" s="23">
        <f t="shared" si="4"/>
        <v>2.2831799065590852</v>
      </c>
      <c r="O3" s="32">
        <f t="shared" ref="O3:O19" si="9">1.34/K3</f>
        <v>0.10926646695675624</v>
      </c>
    </row>
    <row r="4" spans="1:15" x14ac:dyDescent="0.35">
      <c r="A4" s="1" t="s">
        <v>14</v>
      </c>
      <c r="B4" s="1" t="s">
        <v>3</v>
      </c>
      <c r="C4" s="1" t="s">
        <v>15</v>
      </c>
      <c r="D4" s="1" t="s">
        <v>5</v>
      </c>
      <c r="E4" s="1" t="s">
        <v>8</v>
      </c>
      <c r="F4" s="13">
        <v>13.410253521126759</v>
      </c>
      <c r="G4" s="23">
        <f t="shared" si="5"/>
        <v>3.8776298985010422E-4</v>
      </c>
      <c r="H4" s="23">
        <f t="shared" si="6"/>
        <v>0.30573620353565911</v>
      </c>
      <c r="I4" s="23">
        <f t="shared" si="7"/>
        <v>2.0879545607313306</v>
      </c>
      <c r="J4" s="32">
        <f t="shared" si="8"/>
        <v>9.9923539692142252E-2</v>
      </c>
      <c r="K4" s="13">
        <v>13.410253521126759</v>
      </c>
      <c r="L4" s="23">
        <f t="shared" si="2"/>
        <v>3.8776298985010422E-4</v>
      </c>
      <c r="M4" s="23">
        <f t="shared" si="3"/>
        <v>0.30573620353565911</v>
      </c>
      <c r="N4" s="23">
        <f t="shared" si="4"/>
        <v>2.0879545607313306</v>
      </c>
      <c r="O4" s="32">
        <f t="shared" si="9"/>
        <v>9.9923539692142252E-2</v>
      </c>
    </row>
    <row r="5" spans="1:15" x14ac:dyDescent="0.35">
      <c r="A5" s="2" t="s">
        <v>11</v>
      </c>
      <c r="B5" s="2" t="s">
        <v>3</v>
      </c>
      <c r="C5" s="2" t="s">
        <v>16</v>
      </c>
      <c r="D5" s="2" t="s">
        <v>5</v>
      </c>
      <c r="E5" s="2" t="s">
        <v>6</v>
      </c>
      <c r="F5" s="14">
        <v>21.842154398563743</v>
      </c>
      <c r="G5" s="24">
        <f t="shared" si="5"/>
        <v>2.3807175359688568E-4</v>
      </c>
      <c r="H5" s="24">
        <f t="shared" si="6"/>
        <v>0.18771042110523678</v>
      </c>
      <c r="I5" s="24">
        <f t="shared" si="7"/>
        <v>1.2819248270601535</v>
      </c>
      <c r="J5" s="33">
        <f t="shared" si="8"/>
        <v>6.1349259580735928E-2</v>
      </c>
      <c r="K5" s="14">
        <v>21.842154398563743</v>
      </c>
      <c r="L5" s="24">
        <f t="shared" si="2"/>
        <v>2.3807175359688568E-4</v>
      </c>
      <c r="M5" s="24">
        <f t="shared" si="3"/>
        <v>0.18771042110523678</v>
      </c>
      <c r="N5" s="24">
        <f t="shared" si="4"/>
        <v>1.2819248270601535</v>
      </c>
      <c r="O5" s="33">
        <f t="shared" si="9"/>
        <v>6.1349259580735928E-2</v>
      </c>
    </row>
    <row r="6" spans="1:15" x14ac:dyDescent="0.35">
      <c r="A6" s="2" t="s">
        <v>11</v>
      </c>
      <c r="B6" s="2" t="s">
        <v>3</v>
      </c>
      <c r="C6" s="2" t="s">
        <v>16</v>
      </c>
      <c r="D6" s="2" t="s">
        <v>5</v>
      </c>
      <c r="E6" s="2" t="s">
        <v>7</v>
      </c>
      <c r="F6" s="14">
        <v>20.439329608938547</v>
      </c>
      <c r="G6" s="24">
        <f t="shared" si="5"/>
        <v>2.5441147530229813E-4</v>
      </c>
      <c r="H6" s="24">
        <f t="shared" si="6"/>
        <v>0.20059366321911967</v>
      </c>
      <c r="I6" s="24">
        <f t="shared" si="7"/>
        <v>1.3699079439354516</v>
      </c>
      <c r="J6" s="33">
        <f t="shared" si="8"/>
        <v>6.5559880174053758E-2</v>
      </c>
      <c r="K6" s="14">
        <v>20.439329608938547</v>
      </c>
      <c r="L6" s="24">
        <f t="shared" si="2"/>
        <v>2.5441147530229813E-4</v>
      </c>
      <c r="M6" s="24">
        <f t="shared" si="3"/>
        <v>0.20059366321911967</v>
      </c>
      <c r="N6" s="24">
        <f t="shared" si="4"/>
        <v>1.3699079439354516</v>
      </c>
      <c r="O6" s="33">
        <f t="shared" si="9"/>
        <v>6.5559880174053758E-2</v>
      </c>
    </row>
    <row r="7" spans="1:15" x14ac:dyDescent="0.35">
      <c r="A7" s="2" t="s">
        <v>11</v>
      </c>
      <c r="B7" s="2" t="s">
        <v>3</v>
      </c>
      <c r="C7" s="2" t="s">
        <v>16</v>
      </c>
      <c r="D7" s="2" t="s">
        <v>5</v>
      </c>
      <c r="E7" s="2" t="s">
        <v>8</v>
      </c>
      <c r="F7" s="14">
        <v>22.350422535211269</v>
      </c>
      <c r="G7" s="24">
        <f t="shared" si="5"/>
        <v>2.3265779391006249E-4</v>
      </c>
      <c r="H7" s="24">
        <f t="shared" si="6"/>
        <v>0.18344172212139542</v>
      </c>
      <c r="I7" s="24">
        <f t="shared" si="7"/>
        <v>1.2527727364387982</v>
      </c>
      <c r="J7" s="33">
        <f t="shared" si="8"/>
        <v>5.9954123815285337E-2</v>
      </c>
      <c r="K7" s="14">
        <v>22.350422535211269</v>
      </c>
      <c r="L7" s="24">
        <f t="shared" si="2"/>
        <v>2.3265779391006249E-4</v>
      </c>
      <c r="M7" s="24">
        <f t="shared" si="3"/>
        <v>0.18344172212139542</v>
      </c>
      <c r="N7" s="24">
        <f t="shared" si="4"/>
        <v>1.2527727364387982</v>
      </c>
      <c r="O7" s="33">
        <f t="shared" si="9"/>
        <v>5.9954123815285337E-2</v>
      </c>
    </row>
    <row r="8" spans="1:15" x14ac:dyDescent="0.35">
      <c r="A8" s="1" t="s">
        <v>14</v>
      </c>
      <c r="B8" s="1" t="s">
        <v>9</v>
      </c>
      <c r="C8" s="1" t="s">
        <v>15</v>
      </c>
      <c r="D8" s="1" t="s">
        <v>5</v>
      </c>
      <c r="E8" s="1" t="s">
        <v>6</v>
      </c>
      <c r="F8" s="13">
        <v>1.6381615798922804</v>
      </c>
      <c r="G8" s="23">
        <f t="shared" si="5"/>
        <v>3.1742900479584759E-3</v>
      </c>
      <c r="H8" s="23">
        <f t="shared" si="6"/>
        <v>2.5028056147364905</v>
      </c>
      <c r="I8" s="23">
        <f t="shared" si="7"/>
        <v>17.092331027468717</v>
      </c>
      <c r="J8" s="32">
        <f t="shared" si="8"/>
        <v>0.81799012774314583</v>
      </c>
      <c r="K8" s="13">
        <v>1.6381615798922804</v>
      </c>
      <c r="L8" s="23">
        <f t="shared" si="2"/>
        <v>3.1742900479584759E-3</v>
      </c>
      <c r="M8" s="23">
        <f t="shared" si="3"/>
        <v>2.5028056147364905</v>
      </c>
      <c r="N8" s="23">
        <f t="shared" si="4"/>
        <v>17.092331027468717</v>
      </c>
      <c r="O8" s="32">
        <f t="shared" si="9"/>
        <v>0.81799012774314583</v>
      </c>
    </row>
    <row r="9" spans="1:15" x14ac:dyDescent="0.35">
      <c r="A9" s="1" t="s">
        <v>14</v>
      </c>
      <c r="B9" s="1" t="s">
        <v>9</v>
      </c>
      <c r="C9" s="1" t="s">
        <v>15</v>
      </c>
      <c r="D9" s="1" t="s">
        <v>5</v>
      </c>
      <c r="E9" s="1" t="s">
        <v>7</v>
      </c>
      <c r="F9" s="13">
        <v>1.5329497206703913</v>
      </c>
      <c r="G9" s="23">
        <f t="shared" si="5"/>
        <v>3.392153004030641E-3</v>
      </c>
      <c r="H9" s="23">
        <f t="shared" si="6"/>
        <v>2.6745821762549284</v>
      </c>
      <c r="I9" s="23">
        <f t="shared" si="7"/>
        <v>18.265439252472682</v>
      </c>
      <c r="J9" s="32">
        <f t="shared" si="8"/>
        <v>0.87413173565404989</v>
      </c>
      <c r="K9" s="13">
        <v>1.5329497206703913</v>
      </c>
      <c r="L9" s="23">
        <f t="shared" si="2"/>
        <v>3.392153004030641E-3</v>
      </c>
      <c r="M9" s="23">
        <f t="shared" si="3"/>
        <v>2.6745821762549284</v>
      </c>
      <c r="N9" s="23">
        <f t="shared" si="4"/>
        <v>18.265439252472682</v>
      </c>
      <c r="O9" s="32">
        <f t="shared" si="9"/>
        <v>0.87413173565404989</v>
      </c>
    </row>
    <row r="10" spans="1:15" x14ac:dyDescent="0.35">
      <c r="A10" s="1" t="s">
        <v>14</v>
      </c>
      <c r="B10" s="1" t="s">
        <v>9</v>
      </c>
      <c r="C10" s="1" t="s">
        <v>15</v>
      </c>
      <c r="D10" s="1" t="s">
        <v>5</v>
      </c>
      <c r="E10" s="1" t="s">
        <v>8</v>
      </c>
      <c r="F10" s="13">
        <v>1.6762816901408448</v>
      </c>
      <c r="G10" s="23">
        <f t="shared" si="5"/>
        <v>3.1021039188008337E-3</v>
      </c>
      <c r="H10" s="23">
        <f t="shared" si="6"/>
        <v>2.4458896282852729</v>
      </c>
      <c r="I10" s="23">
        <f t="shared" si="7"/>
        <v>16.703636485850645</v>
      </c>
      <c r="J10" s="32">
        <f t="shared" si="8"/>
        <v>0.79938831753713802</v>
      </c>
      <c r="K10" s="13">
        <v>1.6762816901408448</v>
      </c>
      <c r="L10" s="23">
        <f t="shared" si="2"/>
        <v>3.1021039188008337E-3</v>
      </c>
      <c r="M10" s="23">
        <f t="shared" si="3"/>
        <v>2.4458896282852729</v>
      </c>
      <c r="N10" s="23">
        <f t="shared" si="4"/>
        <v>16.703636485850645</v>
      </c>
      <c r="O10" s="32">
        <f t="shared" si="9"/>
        <v>0.79938831753713802</v>
      </c>
    </row>
    <row r="11" spans="1:15" x14ac:dyDescent="0.35">
      <c r="A11" s="2" t="s">
        <v>12</v>
      </c>
      <c r="B11" s="2" t="s">
        <v>9</v>
      </c>
      <c r="C11" s="2" t="s">
        <v>16</v>
      </c>
      <c r="D11" s="2" t="s">
        <v>5</v>
      </c>
      <c r="E11" s="2" t="s">
        <v>6</v>
      </c>
      <c r="F11" s="14">
        <v>2.7302692998204678</v>
      </c>
      <c r="G11" s="24">
        <f t="shared" si="5"/>
        <v>1.9045740287750854E-3</v>
      </c>
      <c r="H11" s="24">
        <f t="shared" si="6"/>
        <v>1.5016833688418942</v>
      </c>
      <c r="I11" s="24">
        <f t="shared" si="7"/>
        <v>10.255398616481228</v>
      </c>
      <c r="J11" s="33">
        <f t="shared" si="8"/>
        <v>0.49079407664588742</v>
      </c>
      <c r="K11" s="14">
        <v>2.7302692998204678</v>
      </c>
      <c r="L11" s="24">
        <f t="shared" si="2"/>
        <v>1.9045740287750854E-3</v>
      </c>
      <c r="M11" s="24">
        <f t="shared" si="3"/>
        <v>1.5016833688418942</v>
      </c>
      <c r="N11" s="24">
        <f t="shared" si="4"/>
        <v>10.255398616481228</v>
      </c>
      <c r="O11" s="33">
        <f t="shared" si="9"/>
        <v>0.49079407664588742</v>
      </c>
    </row>
    <row r="12" spans="1:15" x14ac:dyDescent="0.35">
      <c r="A12" s="2" t="s">
        <v>12</v>
      </c>
      <c r="B12" s="2" t="s">
        <v>9</v>
      </c>
      <c r="C12" s="2" t="s">
        <v>16</v>
      </c>
      <c r="D12" s="2" t="s">
        <v>5</v>
      </c>
      <c r="E12" s="2" t="s">
        <v>7</v>
      </c>
      <c r="F12" s="14">
        <v>2.5549162011173183</v>
      </c>
      <c r="G12" s="24">
        <f t="shared" si="5"/>
        <v>2.035291802418385E-3</v>
      </c>
      <c r="H12" s="24">
        <f t="shared" si="6"/>
        <v>1.6047493057529574</v>
      </c>
      <c r="I12" s="24">
        <f t="shared" si="7"/>
        <v>10.959263551483613</v>
      </c>
      <c r="J12" s="33">
        <f t="shared" si="8"/>
        <v>0.52447904139243007</v>
      </c>
      <c r="K12" s="14">
        <v>2.5549162011173183</v>
      </c>
      <c r="L12" s="24">
        <f t="shared" si="2"/>
        <v>2.035291802418385E-3</v>
      </c>
      <c r="M12" s="24">
        <f t="shared" si="3"/>
        <v>1.6047493057529574</v>
      </c>
      <c r="N12" s="24">
        <f t="shared" si="4"/>
        <v>10.959263551483613</v>
      </c>
      <c r="O12" s="33">
        <f t="shared" si="9"/>
        <v>0.52447904139243007</v>
      </c>
    </row>
    <row r="13" spans="1:15" x14ac:dyDescent="0.35">
      <c r="A13" s="2" t="s">
        <v>12</v>
      </c>
      <c r="B13" s="2" t="s">
        <v>9</v>
      </c>
      <c r="C13" s="2" t="s">
        <v>16</v>
      </c>
      <c r="D13" s="2" t="s">
        <v>5</v>
      </c>
      <c r="E13" s="2" t="s">
        <v>8</v>
      </c>
      <c r="F13" s="14">
        <v>2.7938028169014086</v>
      </c>
      <c r="G13" s="24">
        <f t="shared" si="5"/>
        <v>1.8612623512804999E-3</v>
      </c>
      <c r="H13" s="24">
        <f t="shared" si="6"/>
        <v>1.4675337769711634</v>
      </c>
      <c r="I13" s="24">
        <f t="shared" si="7"/>
        <v>10.022181891510385</v>
      </c>
      <c r="J13" s="33">
        <f t="shared" si="8"/>
        <v>0.4796329905222827</v>
      </c>
      <c r="K13" s="14">
        <v>2.7938028169014086</v>
      </c>
      <c r="L13" s="24">
        <f t="shared" si="2"/>
        <v>1.8612623512804999E-3</v>
      </c>
      <c r="M13" s="24">
        <f t="shared" si="3"/>
        <v>1.4675337769711634</v>
      </c>
      <c r="N13" s="24">
        <f t="shared" si="4"/>
        <v>10.022181891510385</v>
      </c>
      <c r="O13" s="33">
        <f t="shared" si="9"/>
        <v>0.4796329905222827</v>
      </c>
    </row>
    <row r="14" spans="1:15" x14ac:dyDescent="0.35">
      <c r="A14" s="2" t="s">
        <v>13</v>
      </c>
      <c r="B14" s="2" t="s">
        <v>4</v>
      </c>
      <c r="C14" s="2" t="s">
        <v>15</v>
      </c>
      <c r="D14" s="2" t="s">
        <v>5</v>
      </c>
      <c r="E14" s="2" t="s">
        <v>6</v>
      </c>
      <c r="F14" s="14">
        <v>0.5460538599640935</v>
      </c>
      <c r="G14" s="24">
        <f t="shared" si="5"/>
        <v>9.5228701438754282E-3</v>
      </c>
      <c r="H14" s="24">
        <f t="shared" si="6"/>
        <v>7.5084168442094716</v>
      </c>
      <c r="I14" s="24">
        <f t="shared" si="7"/>
        <v>51.27699308240615</v>
      </c>
      <c r="J14" s="33">
        <f t="shared" si="8"/>
        <v>2.4539703832294375</v>
      </c>
      <c r="K14" s="14">
        <v>0.5460538599640935</v>
      </c>
      <c r="L14" s="24">
        <f t="shared" si="2"/>
        <v>9.5228701438754282E-3</v>
      </c>
      <c r="M14" s="24">
        <f t="shared" si="3"/>
        <v>7.5084168442094716</v>
      </c>
      <c r="N14" s="24">
        <f t="shared" si="4"/>
        <v>51.27699308240615</v>
      </c>
      <c r="O14" s="33">
        <f t="shared" si="9"/>
        <v>2.4539703832294375</v>
      </c>
    </row>
    <row r="15" spans="1:15" x14ac:dyDescent="0.35">
      <c r="A15" s="2" t="s">
        <v>13</v>
      </c>
      <c r="B15" s="2" t="s">
        <v>4</v>
      </c>
      <c r="C15" s="2" t="s">
        <v>15</v>
      </c>
      <c r="D15" s="2" t="s">
        <v>5</v>
      </c>
      <c r="E15" s="2" t="s">
        <v>7</v>
      </c>
      <c r="F15" s="14">
        <v>0.51098324022346364</v>
      </c>
      <c r="G15" s="24">
        <f t="shared" si="5"/>
        <v>1.0176459012091925E-2</v>
      </c>
      <c r="H15" s="24">
        <f t="shared" si="6"/>
        <v>8.0237465287647876</v>
      </c>
      <c r="I15" s="24">
        <f t="shared" si="7"/>
        <v>54.796317757418059</v>
      </c>
      <c r="J15" s="33">
        <f t="shared" si="8"/>
        <v>2.6223952069621501</v>
      </c>
      <c r="K15" s="14">
        <v>0.51098324022346364</v>
      </c>
      <c r="L15" s="24">
        <f t="shared" si="2"/>
        <v>1.0176459012091925E-2</v>
      </c>
      <c r="M15" s="24">
        <f t="shared" si="3"/>
        <v>8.0237465287647876</v>
      </c>
      <c r="N15" s="24">
        <f t="shared" si="4"/>
        <v>54.796317757418059</v>
      </c>
      <c r="O15" s="33">
        <f t="shared" si="9"/>
        <v>2.6223952069621501</v>
      </c>
    </row>
    <row r="16" spans="1:15" x14ac:dyDescent="0.35">
      <c r="A16" s="2" t="s">
        <v>13</v>
      </c>
      <c r="B16" s="2" t="s">
        <v>4</v>
      </c>
      <c r="C16" s="2" t="s">
        <v>15</v>
      </c>
      <c r="D16" s="2" t="s">
        <v>5</v>
      </c>
      <c r="E16" s="2" t="s">
        <v>8</v>
      </c>
      <c r="F16" s="14">
        <v>0.55876056338028179</v>
      </c>
      <c r="G16" s="24">
        <f t="shared" si="5"/>
        <v>9.3063117564024991E-3</v>
      </c>
      <c r="H16" s="24">
        <f t="shared" si="6"/>
        <v>7.337668884855816</v>
      </c>
      <c r="I16" s="24">
        <f t="shared" si="7"/>
        <v>50.110909457551919</v>
      </c>
      <c r="J16" s="33">
        <f t="shared" si="8"/>
        <v>2.3981649526114133</v>
      </c>
      <c r="K16" s="14">
        <v>0.55876056338028179</v>
      </c>
      <c r="L16" s="24">
        <f t="shared" si="2"/>
        <v>9.3063117564024991E-3</v>
      </c>
      <c r="M16" s="24">
        <f t="shared" si="3"/>
        <v>7.337668884855816</v>
      </c>
      <c r="N16" s="24">
        <f t="shared" si="4"/>
        <v>50.110909457551919</v>
      </c>
      <c r="O16" s="33">
        <f t="shared" si="9"/>
        <v>2.3981649526114133</v>
      </c>
    </row>
    <row r="17" spans="1:15" x14ac:dyDescent="0.35">
      <c r="A17" s="1" t="s">
        <v>14</v>
      </c>
      <c r="B17" s="1" t="s">
        <v>4</v>
      </c>
      <c r="C17" s="1" t="s">
        <v>16</v>
      </c>
      <c r="D17" s="1" t="s">
        <v>5</v>
      </c>
      <c r="E17" s="1" t="s">
        <v>6</v>
      </c>
      <c r="F17" s="13">
        <v>0.9100897666068225</v>
      </c>
      <c r="G17" s="23">
        <f t="shared" si="5"/>
        <v>5.7137220863252569E-3</v>
      </c>
      <c r="H17" s="23">
        <f t="shared" si="6"/>
        <v>4.5050501065256832</v>
      </c>
      <c r="I17" s="23">
        <f t="shared" si="7"/>
        <v>30.76619584944369</v>
      </c>
      <c r="J17" s="32">
        <f t="shared" si="8"/>
        <v>1.4723822299376625</v>
      </c>
      <c r="K17" s="13">
        <v>0.9100897666068225</v>
      </c>
      <c r="L17" s="23">
        <f t="shared" si="2"/>
        <v>5.7137220863252569E-3</v>
      </c>
      <c r="M17" s="23">
        <f t="shared" si="3"/>
        <v>4.5050501065256832</v>
      </c>
      <c r="N17" s="23">
        <f t="shared" si="4"/>
        <v>30.76619584944369</v>
      </c>
      <c r="O17" s="32">
        <f t="shared" si="9"/>
        <v>1.4723822299376625</v>
      </c>
    </row>
    <row r="18" spans="1:15" x14ac:dyDescent="0.35">
      <c r="A18" s="1" t="s">
        <v>14</v>
      </c>
      <c r="B18" s="1" t="s">
        <v>4</v>
      </c>
      <c r="C18" s="1" t="s">
        <v>16</v>
      </c>
      <c r="D18" s="1" t="s">
        <v>5</v>
      </c>
      <c r="E18" s="1" t="s">
        <v>7</v>
      </c>
      <c r="F18" s="13">
        <v>0.85163873370577281</v>
      </c>
      <c r="G18" s="23">
        <f t="shared" si="5"/>
        <v>6.1058754072551543E-3</v>
      </c>
      <c r="H18" s="23">
        <f t="shared" si="6"/>
        <v>4.8142479172588715</v>
      </c>
      <c r="I18" s="23">
        <f t="shared" si="7"/>
        <v>32.877790654450834</v>
      </c>
      <c r="J18" s="32">
        <f t="shared" si="8"/>
        <v>1.57343712417729</v>
      </c>
      <c r="K18" s="13">
        <v>0.85163873370577281</v>
      </c>
      <c r="L18" s="23">
        <f t="shared" si="2"/>
        <v>6.1058754072551543E-3</v>
      </c>
      <c r="M18" s="23">
        <f t="shared" si="3"/>
        <v>4.8142479172588715</v>
      </c>
      <c r="N18" s="23">
        <f t="shared" si="4"/>
        <v>32.877790654450834</v>
      </c>
      <c r="O18" s="32">
        <f t="shared" si="9"/>
        <v>1.57343712417729</v>
      </c>
    </row>
    <row r="19" spans="1:15" x14ac:dyDescent="0.35">
      <c r="A19" s="1" t="s">
        <v>14</v>
      </c>
      <c r="B19" s="1" t="s">
        <v>4</v>
      </c>
      <c r="C19" s="1" t="s">
        <v>16</v>
      </c>
      <c r="D19" s="1" t="s">
        <v>5</v>
      </c>
      <c r="E19" s="1" t="s">
        <v>8</v>
      </c>
      <c r="F19" s="13">
        <v>0.93126760563380284</v>
      </c>
      <c r="G19" s="23">
        <f t="shared" si="5"/>
        <v>5.5837870538414996E-3</v>
      </c>
      <c r="H19" s="23">
        <f t="shared" si="6"/>
        <v>4.4026013309134902</v>
      </c>
      <c r="I19" s="23">
        <f t="shared" si="7"/>
        <v>30.066545674531156</v>
      </c>
      <c r="J19" s="32">
        <f t="shared" si="8"/>
        <v>1.4388989715668481</v>
      </c>
      <c r="K19" s="13">
        <v>0.93126760563380284</v>
      </c>
      <c r="L19" s="23">
        <f t="shared" si="2"/>
        <v>5.5837870538414996E-3</v>
      </c>
      <c r="M19" s="23">
        <f t="shared" si="3"/>
        <v>4.4026013309134902</v>
      </c>
      <c r="N19" s="23">
        <f t="shared" si="4"/>
        <v>30.066545674531156</v>
      </c>
      <c r="O19" s="32">
        <f t="shared" si="9"/>
        <v>1.4388989715668481</v>
      </c>
    </row>
  </sheetData>
  <sheetProtection algorithmName="SHA-512" hashValue="HyOH4wW1QQZ1TL73w7ReyibeA9Z520o6I9A+JzeoYOQtN2C8dBGUYNvZKh4FMVHexJNR6mJ0e7eJit9IQ9YloA==" saltValue="0hwmGaDrYb7l4MW+bJP0BQ==" spinCount="100000" sheet="1" formatCells="0" formatColumns="0" formatRows="0"/>
  <mergeCells count="1">
    <mergeCell ref="D1:E1"/>
  </mergeCells>
  <conditionalFormatting sqref="I2">
    <cfRule type="cellIs" dxfId="312" priority="13" operator="lessThan">
      <formula>10</formula>
    </cfRule>
  </conditionalFormatting>
  <conditionalFormatting sqref="H2">
    <cfRule type="cellIs" dxfId="311" priority="12" operator="lessThan">
      <formula>100</formula>
    </cfRule>
  </conditionalFormatting>
  <conditionalFormatting sqref="I3:I19">
    <cfRule type="cellIs" dxfId="310" priority="11" operator="lessThan">
      <formula>10</formula>
    </cfRule>
  </conditionalFormatting>
  <conditionalFormatting sqref="H3:H19">
    <cfRule type="cellIs" dxfId="309" priority="10" operator="lessThan">
      <formula>100</formula>
    </cfRule>
  </conditionalFormatting>
  <conditionalFormatting sqref="G2">
    <cfRule type="cellIs" dxfId="308" priority="9" operator="lessThan">
      <formula>10</formula>
    </cfRule>
  </conditionalFormatting>
  <conditionalFormatting sqref="G3:G19">
    <cfRule type="cellIs" dxfId="307" priority="8" operator="lessThan">
      <formula>10</formula>
    </cfRule>
  </conditionalFormatting>
  <conditionalFormatting sqref="J2">
    <cfRule type="cellIs" dxfId="306" priority="7" operator="lessThan">
      <formula>10</formula>
    </cfRule>
  </conditionalFormatting>
  <conditionalFormatting sqref="N2:N19">
    <cfRule type="cellIs" dxfId="305" priority="5" operator="lessThan">
      <formula>10</formula>
    </cfRule>
  </conditionalFormatting>
  <conditionalFormatting sqref="M2:M19">
    <cfRule type="cellIs" dxfId="304" priority="4" operator="lessThan">
      <formula>100</formula>
    </cfRule>
  </conditionalFormatting>
  <conditionalFormatting sqref="L2:L19">
    <cfRule type="cellIs" dxfId="303" priority="3" operator="lessThan">
      <formula>10</formula>
    </cfRule>
  </conditionalFormatting>
  <conditionalFormatting sqref="O2:O19">
    <cfRule type="cellIs" dxfId="302" priority="2" operator="lessThan">
      <formula>10</formula>
    </cfRule>
  </conditionalFormatting>
  <conditionalFormatting sqref="J3:J19">
    <cfRule type="cellIs" dxfId="301" priority="1" operator="lessThan">
      <formula>10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0"/>
  <sheetViews>
    <sheetView workbookViewId="0">
      <pane xSplit="2" ySplit="1" topLeftCell="C2" activePane="bottomRight" state="frozen"/>
      <selection pane="topRight" activeCell="C1" sqref="C1"/>
      <selection pane="bottomLeft" activeCell="A2" sqref="A2"/>
      <selection pane="bottomRight" activeCell="J1" sqref="J1"/>
    </sheetView>
  </sheetViews>
  <sheetFormatPr defaultRowHeight="14.5" x14ac:dyDescent="0.35"/>
  <cols>
    <col min="1" max="1" width="20.1796875" bestFit="1" customWidth="1"/>
    <col min="2" max="2" width="14.7265625" bestFit="1" customWidth="1"/>
    <col min="3" max="3" width="11.1796875" bestFit="1" customWidth="1"/>
    <col min="4" max="4" width="4.54296875" bestFit="1" customWidth="1"/>
    <col min="5" max="5" width="16" bestFit="1" customWidth="1"/>
    <col min="6" max="6" width="11.7265625" customWidth="1"/>
    <col min="7" max="7" width="19.54296875" customWidth="1"/>
    <col min="8" max="8" width="19.81640625" customWidth="1"/>
    <col min="9" max="9" width="17.26953125" customWidth="1"/>
    <col min="10" max="10" width="16.453125" customWidth="1"/>
    <col min="11" max="11" width="11.81640625" customWidth="1"/>
    <col min="12" max="12" width="19.81640625" customWidth="1"/>
    <col min="13" max="13" width="19" customWidth="1"/>
    <col min="14" max="14" width="16.81640625" customWidth="1"/>
    <col min="15" max="15" width="18.7265625" customWidth="1"/>
  </cols>
  <sheetData>
    <row r="1" spans="1:15" ht="65" x14ac:dyDescent="0.35">
      <c r="A1" s="37" t="s">
        <v>29</v>
      </c>
      <c r="B1" s="5" t="s">
        <v>0</v>
      </c>
      <c r="C1" s="5"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2" t="s">
        <v>11</v>
      </c>
      <c r="B2" s="2" t="s">
        <v>3</v>
      </c>
      <c r="C2" s="2" t="s">
        <v>10</v>
      </c>
      <c r="D2" s="2" t="s">
        <v>5</v>
      </c>
      <c r="E2" s="2" t="s">
        <v>6</v>
      </c>
      <c r="F2" s="14">
        <v>20.922484739676843</v>
      </c>
      <c r="G2" s="24">
        <f>0.0052/F2</f>
        <v>2.4853644606268288E-4</v>
      </c>
      <c r="H2" s="24">
        <f t="shared" ref="H2" si="0">4.1/F2</f>
        <v>0.19596142862634613</v>
      </c>
      <c r="I2" s="24">
        <f t="shared" ref="I2" si="1">28/F2</f>
        <v>1.3382731711067541</v>
      </c>
      <c r="J2" s="33">
        <f>1.34/F2</f>
        <v>6.4045930331537521E-2</v>
      </c>
      <c r="K2" s="14">
        <v>9.8341137977971815</v>
      </c>
      <c r="L2" s="24">
        <f t="shared" ref="L2:L10" si="2">0.0052/K2</f>
        <v>5.2877159110816755E-4</v>
      </c>
      <c r="M2" s="24">
        <f t="shared" ref="M2:M10" si="3">4.1/K2</f>
        <v>0.4169160622199013</v>
      </c>
      <c r="N2" s="24">
        <f t="shared" ref="N2:N10" si="4">28/K2</f>
        <v>2.8472316444285943</v>
      </c>
      <c r="O2" s="33">
        <f>1.34/K2</f>
        <v>0.13626037155479703</v>
      </c>
    </row>
    <row r="3" spans="1:15" x14ac:dyDescent="0.35">
      <c r="A3" s="2" t="s">
        <v>11</v>
      </c>
      <c r="B3" s="2" t="s">
        <v>3</v>
      </c>
      <c r="C3" s="2" t="s">
        <v>10</v>
      </c>
      <c r="D3" s="2" t="s">
        <v>5</v>
      </c>
      <c r="E3" s="2" t="s">
        <v>7</v>
      </c>
      <c r="F3" s="14">
        <v>19.578726256983241</v>
      </c>
      <c r="G3" s="24">
        <f t="shared" ref="G3:G10" si="5">0.0052/F3</f>
        <v>2.6559439729360792E-4</v>
      </c>
      <c r="H3" s="24">
        <f t="shared" ref="H3:H10" si="6">4.1/F3</f>
        <v>0.20941096709688314</v>
      </c>
      <c r="I3" s="24">
        <f t="shared" ref="I3:I10" si="7">28/F3</f>
        <v>1.4301236777348119</v>
      </c>
      <c r="J3" s="33">
        <f t="shared" ref="J3:J10" si="8">1.34/F3</f>
        <v>6.8441633148737427E-2</v>
      </c>
      <c r="K3" s="14">
        <v>9.2025122456878261</v>
      </c>
      <c r="L3" s="24">
        <f t="shared" si="2"/>
        <v>5.65063089422853E-4</v>
      </c>
      <c r="M3" s="24">
        <f t="shared" si="3"/>
        <v>0.44553051281417255</v>
      </c>
      <c r="N3" s="24">
        <f t="shared" si="4"/>
        <v>3.042647404584593</v>
      </c>
      <c r="O3" s="33">
        <f t="shared" ref="O3:O10" si="9">1.34/K3</f>
        <v>0.14561241150511983</v>
      </c>
    </row>
    <row r="4" spans="1:15" x14ac:dyDescent="0.35">
      <c r="A4" s="2" t="s">
        <v>11</v>
      </c>
      <c r="B4" s="2" t="s">
        <v>3</v>
      </c>
      <c r="C4" s="2" t="s">
        <v>10</v>
      </c>
      <c r="D4" s="2" t="s">
        <v>5</v>
      </c>
      <c r="E4" s="2" t="s">
        <v>8</v>
      </c>
      <c r="F4" s="14">
        <v>21.409352112676054</v>
      </c>
      <c r="G4" s="24">
        <f t="shared" si="5"/>
        <v>2.4288451012588946E-4</v>
      </c>
      <c r="H4" s="24">
        <f t="shared" si="6"/>
        <v>0.19150509452233591</v>
      </c>
      <c r="I4" s="24">
        <f t="shared" si="7"/>
        <v>1.3078396699086356</v>
      </c>
      <c r="J4" s="33">
        <f t="shared" si="8"/>
        <v>6.2589469917056134E-2</v>
      </c>
      <c r="K4" s="14">
        <v>10.062954167862268</v>
      </c>
      <c r="L4" s="24">
        <f t="shared" si="2"/>
        <v>5.167468631236613E-4</v>
      </c>
      <c r="M4" s="24">
        <f t="shared" si="3"/>
        <v>0.407435026693656</v>
      </c>
      <c r="N4" s="24">
        <f t="shared" si="4"/>
        <v>2.7824831091274067</v>
      </c>
      <c r="O4" s="33">
        <f t="shared" si="9"/>
        <v>0.13316169165109734</v>
      </c>
    </row>
    <row r="5" spans="1:15" x14ac:dyDescent="0.35">
      <c r="A5" s="2" t="s">
        <v>12</v>
      </c>
      <c r="B5" s="2" t="s">
        <v>9</v>
      </c>
      <c r="C5" s="2" t="s">
        <v>10</v>
      </c>
      <c r="D5" s="2" t="s">
        <v>5</v>
      </c>
      <c r="E5" s="2" t="s">
        <v>6</v>
      </c>
      <c r="F5" s="14">
        <v>2.6153105924596054</v>
      </c>
      <c r="G5" s="24">
        <f t="shared" si="5"/>
        <v>1.988291568501463E-3</v>
      </c>
      <c r="H5" s="24">
        <f t="shared" si="6"/>
        <v>1.5676914290107691</v>
      </c>
      <c r="I5" s="24">
        <f t="shared" si="7"/>
        <v>10.706185368854033</v>
      </c>
      <c r="J5" s="33">
        <f t="shared" si="8"/>
        <v>0.51236744265230016</v>
      </c>
      <c r="K5" s="14">
        <v>5.6219012650789182</v>
      </c>
      <c r="L5" s="24">
        <f t="shared" si="2"/>
        <v>9.2495398884010892E-4</v>
      </c>
      <c r="M5" s="24">
        <f t="shared" si="3"/>
        <v>0.72929064504700891</v>
      </c>
      <c r="N5" s="24">
        <f t="shared" si="4"/>
        <v>4.9805214783698171</v>
      </c>
      <c r="O5" s="33">
        <f t="shared" si="9"/>
        <v>0.23835352789341271</v>
      </c>
    </row>
    <row r="6" spans="1:15" x14ac:dyDescent="0.35">
      <c r="A6" s="2" t="s">
        <v>12</v>
      </c>
      <c r="B6" s="2" t="s">
        <v>9</v>
      </c>
      <c r="C6" s="2" t="s">
        <v>10</v>
      </c>
      <c r="D6" s="2" t="s">
        <v>5</v>
      </c>
      <c r="E6" s="2" t="s">
        <v>7</v>
      </c>
      <c r="F6" s="14">
        <v>2.4473407821229052</v>
      </c>
      <c r="G6" s="24">
        <f t="shared" si="5"/>
        <v>2.1247551783488633E-3</v>
      </c>
      <c r="H6" s="24">
        <f t="shared" si="6"/>
        <v>1.6752877367750652</v>
      </c>
      <c r="I6" s="24">
        <f t="shared" si="7"/>
        <v>11.440989421878495</v>
      </c>
      <c r="J6" s="33">
        <f t="shared" si="8"/>
        <v>0.54753306518989941</v>
      </c>
      <c r="K6" s="14">
        <v>5.2608314587050318</v>
      </c>
      <c r="L6" s="24">
        <f t="shared" si="2"/>
        <v>9.8843691169684311E-4</v>
      </c>
      <c r="M6" s="24">
        <f t="shared" si="3"/>
        <v>0.77934448806866474</v>
      </c>
      <c r="N6" s="24">
        <f t="shared" si="4"/>
        <v>5.3223526014445399</v>
      </c>
      <c r="O6" s="33">
        <f t="shared" si="9"/>
        <v>0.25471258878341729</v>
      </c>
    </row>
    <row r="7" spans="1:15" x14ac:dyDescent="0.35">
      <c r="A7" s="2" t="s">
        <v>12</v>
      </c>
      <c r="B7" s="2" t="s">
        <v>9</v>
      </c>
      <c r="C7" s="2" t="s">
        <v>10</v>
      </c>
      <c r="D7" s="2" t="s">
        <v>5</v>
      </c>
      <c r="E7" s="2" t="s">
        <v>8</v>
      </c>
      <c r="F7" s="14">
        <v>2.6761690140845067</v>
      </c>
      <c r="G7" s="24">
        <f t="shared" si="5"/>
        <v>1.9430760810071157E-3</v>
      </c>
      <c r="H7" s="24">
        <f t="shared" si="6"/>
        <v>1.5320407561786873</v>
      </c>
      <c r="I7" s="24">
        <f t="shared" si="7"/>
        <v>10.462717359269085</v>
      </c>
      <c r="J7" s="33">
        <f t="shared" si="8"/>
        <v>0.50071575933644907</v>
      </c>
      <c r="K7" s="14">
        <v>5.7527232173587697</v>
      </c>
      <c r="L7" s="24">
        <f t="shared" si="2"/>
        <v>9.0391972697540283E-4</v>
      </c>
      <c r="M7" s="24">
        <f t="shared" si="3"/>
        <v>0.7127059385767599</v>
      </c>
      <c r="N7" s="24">
        <f t="shared" si="4"/>
        <v>4.8672600683290925</v>
      </c>
      <c r="O7" s="33">
        <f t="shared" si="9"/>
        <v>0.23293316041289228</v>
      </c>
    </row>
    <row r="8" spans="1:15" x14ac:dyDescent="0.35">
      <c r="A8" s="2" t="s">
        <v>13</v>
      </c>
      <c r="B8" s="2" t="s">
        <v>4</v>
      </c>
      <c r="C8" s="2" t="s">
        <v>10</v>
      </c>
      <c r="D8" s="2" t="s">
        <v>5</v>
      </c>
      <c r="E8" s="2" t="s">
        <v>6</v>
      </c>
      <c r="F8" s="14">
        <v>0.34870807899461409</v>
      </c>
      <c r="G8" s="24">
        <f t="shared" si="5"/>
        <v>1.4912186763760972E-2</v>
      </c>
      <c r="H8" s="24">
        <f t="shared" si="6"/>
        <v>11.757685717580767</v>
      </c>
      <c r="I8" s="24">
        <f t="shared" si="7"/>
        <v>80.29639026640524</v>
      </c>
      <c r="J8" s="33">
        <f t="shared" si="8"/>
        <v>3.8427558198922509</v>
      </c>
      <c r="K8" s="14">
        <v>1.0511012802565605</v>
      </c>
      <c r="L8" s="24">
        <f t="shared" si="2"/>
        <v>4.9471921475832906E-3</v>
      </c>
      <c r="M8" s="24">
        <f t="shared" si="3"/>
        <v>3.9006707317483635</v>
      </c>
      <c r="N8" s="24">
        <f t="shared" si="4"/>
        <v>26.638726948525413</v>
      </c>
      <c r="O8" s="33">
        <f t="shared" si="9"/>
        <v>1.274853361108002</v>
      </c>
    </row>
    <row r="9" spans="1:15" x14ac:dyDescent="0.35">
      <c r="A9" s="2" t="s">
        <v>13</v>
      </c>
      <c r="B9" s="2" t="s">
        <v>4</v>
      </c>
      <c r="C9" s="2" t="s">
        <v>10</v>
      </c>
      <c r="D9" s="2" t="s">
        <v>5</v>
      </c>
      <c r="E9" s="2" t="s">
        <v>7</v>
      </c>
      <c r="F9" s="14">
        <v>0.32631210428305402</v>
      </c>
      <c r="G9" s="24">
        <f t="shared" si="5"/>
        <v>1.5935663837616475E-2</v>
      </c>
      <c r="H9" s="24">
        <f t="shared" si="6"/>
        <v>12.564658025812989</v>
      </c>
      <c r="I9" s="24">
        <f t="shared" si="7"/>
        <v>85.80742066408871</v>
      </c>
      <c r="J9" s="33">
        <f t="shared" si="8"/>
        <v>4.1064979889242457</v>
      </c>
      <c r="K9" s="14">
        <v>0.98359370268684776</v>
      </c>
      <c r="L9" s="24">
        <f t="shared" si="2"/>
        <v>5.2867357586728605E-3</v>
      </c>
      <c r="M9" s="24">
        <f t="shared" si="3"/>
        <v>4.168387809722832</v>
      </c>
      <c r="N9" s="24">
        <f t="shared" si="4"/>
        <v>28.467038700546173</v>
      </c>
      <c r="O9" s="33">
        <f t="shared" si="9"/>
        <v>1.3623511378118525</v>
      </c>
    </row>
    <row r="10" spans="1:15" x14ac:dyDescent="0.35">
      <c r="A10" s="2" t="s">
        <v>13</v>
      </c>
      <c r="B10" s="2" t="s">
        <v>4</v>
      </c>
      <c r="C10" s="2" t="s">
        <v>10</v>
      </c>
      <c r="D10" s="2" t="s">
        <v>5</v>
      </c>
      <c r="E10" s="2" t="s">
        <v>8</v>
      </c>
      <c r="F10" s="14">
        <v>0.35682253521126767</v>
      </c>
      <c r="G10" s="24">
        <f t="shared" si="5"/>
        <v>1.4573070607553362E-2</v>
      </c>
      <c r="H10" s="24">
        <f t="shared" si="6"/>
        <v>11.490305671340151</v>
      </c>
      <c r="I10" s="24">
        <f t="shared" si="7"/>
        <v>78.470380194518114</v>
      </c>
      <c r="J10" s="33">
        <f t="shared" si="8"/>
        <v>3.7553681950233671</v>
      </c>
      <c r="K10" s="14">
        <v>1.0755604649777781</v>
      </c>
      <c r="L10" s="24">
        <f t="shared" si="2"/>
        <v>4.8346886756454321E-3</v>
      </c>
      <c r="M10" s="24">
        <f t="shared" si="3"/>
        <v>3.8119660711819754</v>
      </c>
      <c r="N10" s="24">
        <f t="shared" si="4"/>
        <v>26.032939022706177</v>
      </c>
      <c r="O10" s="33">
        <f t="shared" si="9"/>
        <v>1.2458620818009385</v>
      </c>
    </row>
  </sheetData>
  <sheetProtection algorithmName="SHA-512" hashValue="t5HEUGgY9Ld7hr72oBe6f9mXhCKtrDFS8o4PCcZ73Js4xe7YT8DTlKchF3dfj3tK/m6fpWr+c38yRSnBltL/wg==" saltValue="B6sG9tXHWV5kEXUDxv6c9Q==" spinCount="100000" sheet="1" formatCells="0" formatColumns="0" formatRows="0"/>
  <mergeCells count="1">
    <mergeCell ref="D1:E1"/>
  </mergeCells>
  <conditionalFormatting sqref="I2">
    <cfRule type="cellIs" dxfId="300" priority="13" operator="lessThan">
      <formula>10</formula>
    </cfRule>
  </conditionalFormatting>
  <conditionalFormatting sqref="H2">
    <cfRule type="cellIs" dxfId="299" priority="12" operator="lessThan">
      <formula>100</formula>
    </cfRule>
  </conditionalFormatting>
  <conditionalFormatting sqref="I3:I10">
    <cfRule type="cellIs" dxfId="298" priority="11" operator="lessThan">
      <formula>10</formula>
    </cfRule>
  </conditionalFormatting>
  <conditionalFormatting sqref="H3:H10">
    <cfRule type="cellIs" dxfId="297" priority="10" operator="lessThan">
      <formula>100</formula>
    </cfRule>
  </conditionalFormatting>
  <conditionalFormatting sqref="G2">
    <cfRule type="cellIs" dxfId="296" priority="9" operator="lessThan">
      <formula>10</formula>
    </cfRule>
  </conditionalFormatting>
  <conditionalFormatting sqref="G3:G10">
    <cfRule type="cellIs" dxfId="295" priority="8" operator="lessThan">
      <formula>10</formula>
    </cfRule>
  </conditionalFormatting>
  <conditionalFormatting sqref="J2">
    <cfRule type="cellIs" dxfId="294" priority="7" operator="lessThan">
      <formula>10</formula>
    </cfRule>
  </conditionalFormatting>
  <conditionalFormatting sqref="N2:N10">
    <cfRule type="cellIs" dxfId="293" priority="5" operator="lessThan">
      <formula>10</formula>
    </cfRule>
  </conditionalFormatting>
  <conditionalFormatting sqref="M2:M10">
    <cfRule type="cellIs" dxfId="292" priority="4" operator="lessThan">
      <formula>100</formula>
    </cfRule>
  </conditionalFormatting>
  <conditionalFormatting sqref="L2:L10">
    <cfRule type="cellIs" dxfId="291" priority="3" operator="lessThan">
      <formula>10</formula>
    </cfRule>
  </conditionalFormatting>
  <conditionalFormatting sqref="O2:O10">
    <cfRule type="cellIs" dxfId="290" priority="2" operator="lessThan">
      <formula>10</formula>
    </cfRule>
  </conditionalFormatting>
  <conditionalFormatting sqref="J3:J10">
    <cfRule type="cellIs" dxfId="289" priority="1" operator="lessThan">
      <formula>10</formula>
    </cfRule>
  </conditionalFormatting>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9"/>
  <sheetViews>
    <sheetView workbookViewId="0">
      <pane xSplit="2" ySplit="1" topLeftCell="C2" activePane="bottomRight" state="frozen"/>
      <selection pane="topRight" activeCell="C1" sqref="C1"/>
      <selection pane="bottomLeft" activeCell="A2" sqref="A2"/>
      <selection pane="bottomRight" activeCell="J1" sqref="J1"/>
    </sheetView>
  </sheetViews>
  <sheetFormatPr defaultRowHeight="14.5" x14ac:dyDescent="0.35"/>
  <cols>
    <col min="1" max="1" width="20.1796875" bestFit="1" customWidth="1"/>
    <col min="2" max="2" width="15" bestFit="1" customWidth="1"/>
    <col min="3" max="3" width="7.54296875" bestFit="1" customWidth="1"/>
    <col min="4" max="4" width="4.7265625" bestFit="1" customWidth="1"/>
    <col min="5" max="5" width="16.54296875" bestFit="1" customWidth="1"/>
    <col min="6" max="6" width="12.54296875" customWidth="1"/>
    <col min="7" max="7" width="19.54296875" customWidth="1"/>
    <col min="8" max="8" width="19" customWidth="1"/>
    <col min="9" max="9" width="16.54296875" customWidth="1"/>
    <col min="10" max="10" width="18.54296875" customWidth="1"/>
    <col min="11" max="11" width="10.7265625" customWidth="1"/>
    <col min="12" max="12" width="19.7265625" customWidth="1"/>
    <col min="13" max="13" width="20.26953125" customWidth="1"/>
    <col min="14" max="14" width="18.54296875" customWidth="1"/>
    <col min="15" max="15" width="17.453125" customWidth="1"/>
  </cols>
  <sheetData>
    <row r="1" spans="1:15" ht="65" x14ac:dyDescent="0.35">
      <c r="A1" s="37" t="s">
        <v>29</v>
      </c>
      <c r="B1" s="5" t="s">
        <v>0</v>
      </c>
      <c r="C1" s="5" t="s">
        <v>1</v>
      </c>
      <c r="D1" s="54" t="s">
        <v>2</v>
      </c>
      <c r="E1" s="55"/>
      <c r="F1" s="37" t="s">
        <v>27</v>
      </c>
      <c r="G1" s="37" t="s">
        <v>21</v>
      </c>
      <c r="H1" s="37" t="s">
        <v>20</v>
      </c>
      <c r="I1" s="37" t="s">
        <v>19</v>
      </c>
      <c r="J1" s="44" t="s">
        <v>31</v>
      </c>
      <c r="K1" s="37" t="s">
        <v>28</v>
      </c>
      <c r="L1" s="37" t="s">
        <v>21</v>
      </c>
      <c r="M1" s="37" t="s">
        <v>20</v>
      </c>
      <c r="N1" s="37" t="s">
        <v>19</v>
      </c>
      <c r="O1" s="44" t="s">
        <v>31</v>
      </c>
    </row>
    <row r="2" spans="1:15" x14ac:dyDescent="0.35">
      <c r="A2" s="1" t="s">
        <v>14</v>
      </c>
      <c r="B2" s="1" t="s">
        <v>3</v>
      </c>
      <c r="C2" s="1" t="s">
        <v>15</v>
      </c>
      <c r="D2" s="1" t="s">
        <v>5</v>
      </c>
      <c r="E2" s="1" t="s">
        <v>6</v>
      </c>
      <c r="F2" s="13">
        <v>12.63108797127469</v>
      </c>
      <c r="G2" s="23">
        <f>0.0052/F2</f>
        <v>4.1168266833591154E-4</v>
      </c>
      <c r="H2" s="23">
        <f t="shared" ref="H2" si="0">4.1/F2</f>
        <v>0.32459595003408409</v>
      </c>
      <c r="I2" s="23">
        <f t="shared" ref="I2" si="1">28/F2</f>
        <v>2.2167528295010621</v>
      </c>
      <c r="J2" s="32">
        <f>1.34/F2</f>
        <v>0.10608745684040798</v>
      </c>
      <c r="K2" s="13">
        <v>5.9369409534778308</v>
      </c>
      <c r="L2" s="23">
        <f t="shared" ref="L2:L19" si="2">0.0052/K2</f>
        <v>8.7587194158531511E-4</v>
      </c>
      <c r="M2" s="23">
        <f t="shared" ref="M2:M19" si="3">4.1/K2</f>
        <v>0.69059133855765231</v>
      </c>
      <c r="N2" s="23">
        <f t="shared" ref="N2:N19" si="4">28/K2</f>
        <v>4.716233531613236</v>
      </c>
      <c r="O2" s="32">
        <f>1.34/K2</f>
        <v>0.22570546187006199</v>
      </c>
    </row>
    <row r="3" spans="1:15" x14ac:dyDescent="0.35">
      <c r="A3" s="1" t="s">
        <v>14</v>
      </c>
      <c r="B3" s="1" t="s">
        <v>3</v>
      </c>
      <c r="C3" s="1" t="s">
        <v>15</v>
      </c>
      <c r="D3" s="1" t="s">
        <v>5</v>
      </c>
      <c r="E3" s="1" t="s">
        <v>7</v>
      </c>
      <c r="F3" s="13">
        <v>11.819849162011176</v>
      </c>
      <c r="G3" s="23">
        <f t="shared" ref="G3:G19" si="5">0.0052/F3</f>
        <v>4.3993793226335955E-4</v>
      </c>
      <c r="H3" s="23">
        <f t="shared" ref="H3:H19" si="6">4.1/F3</f>
        <v>0.34687413889995655</v>
      </c>
      <c r="I3" s="23">
        <f t="shared" ref="I3:I19" si="7">28/F3</f>
        <v>2.368896558341167</v>
      </c>
      <c r="J3" s="32">
        <f t="shared" ref="J3:J19" si="8">1.34/F3</f>
        <v>0.11336862100632727</v>
      </c>
      <c r="K3" s="13">
        <v>5.5556375439282961</v>
      </c>
      <c r="L3" s="23">
        <f t="shared" si="2"/>
        <v>9.3598618680281452E-4</v>
      </c>
      <c r="M3" s="23">
        <f t="shared" si="3"/>
        <v>0.737989108825296</v>
      </c>
      <c r="N3" s="23">
        <f t="shared" si="4"/>
        <v>5.0399256212459242</v>
      </c>
      <c r="O3" s="32">
        <f t="shared" ref="O3:O19" si="9">1.34/K3</f>
        <v>0.24119644044534069</v>
      </c>
    </row>
    <row r="4" spans="1:15" x14ac:dyDescent="0.35">
      <c r="A4" s="1" t="s">
        <v>14</v>
      </c>
      <c r="B4" s="1" t="s">
        <v>3</v>
      </c>
      <c r="C4" s="1" t="s">
        <v>15</v>
      </c>
      <c r="D4" s="1" t="s">
        <v>5</v>
      </c>
      <c r="E4" s="1" t="s">
        <v>8</v>
      </c>
      <c r="F4" s="13">
        <v>12.925014084507042</v>
      </c>
      <c r="G4" s="23">
        <f t="shared" si="5"/>
        <v>4.0232064475915244E-4</v>
      </c>
      <c r="H4" s="23">
        <f t="shared" si="6"/>
        <v>0.31721435452163943</v>
      </c>
      <c r="I4" s="23">
        <f t="shared" si="7"/>
        <v>2.1663419333185132</v>
      </c>
      <c r="J4" s="32">
        <f t="shared" si="8"/>
        <v>0.10367493538024314</v>
      </c>
      <c r="K4" s="13">
        <v>6.075093896669598</v>
      </c>
      <c r="L4" s="23">
        <f t="shared" si="2"/>
        <v>8.5595384835955709E-4</v>
      </c>
      <c r="M4" s="23">
        <f t="shared" si="3"/>
        <v>0.67488668812965069</v>
      </c>
      <c r="N4" s="23">
        <f t="shared" si="4"/>
        <v>4.6089822603976156</v>
      </c>
      <c r="O4" s="32">
        <f t="shared" si="9"/>
        <v>0.22057272246188589</v>
      </c>
    </row>
    <row r="5" spans="1:15" s="39" customFormat="1" x14ac:dyDescent="0.35">
      <c r="A5" s="2" t="s">
        <v>11</v>
      </c>
      <c r="B5" s="2" t="s">
        <v>3</v>
      </c>
      <c r="C5" s="2" t="s">
        <v>16</v>
      </c>
      <c r="D5" s="2" t="s">
        <v>5</v>
      </c>
      <c r="E5" s="2" t="s">
        <v>6</v>
      </c>
      <c r="F5" s="14">
        <v>21.051813285457815</v>
      </c>
      <c r="G5" s="24">
        <f t="shared" si="5"/>
        <v>2.4700960100154694E-4</v>
      </c>
      <c r="H5" s="24">
        <f t="shared" si="6"/>
        <v>0.19475757002045047</v>
      </c>
      <c r="I5" s="24">
        <f t="shared" si="7"/>
        <v>1.3300516977006374</v>
      </c>
      <c r="J5" s="33">
        <f t="shared" si="8"/>
        <v>6.3652474104244794E-2</v>
      </c>
      <c r="K5" s="14">
        <v>9.8949015891297183</v>
      </c>
      <c r="L5" s="24">
        <f t="shared" si="2"/>
        <v>5.2552316495118906E-4</v>
      </c>
      <c r="M5" s="24">
        <f t="shared" si="3"/>
        <v>0.41435480313459139</v>
      </c>
      <c r="N5" s="24">
        <f t="shared" si="4"/>
        <v>2.8297401189679414</v>
      </c>
      <c r="O5" s="33">
        <f t="shared" si="9"/>
        <v>0.13542327712203719</v>
      </c>
    </row>
    <row r="6" spans="1:15" s="39" customFormat="1" x14ac:dyDescent="0.35">
      <c r="A6" s="2" t="s">
        <v>11</v>
      </c>
      <c r="B6" s="2" t="s">
        <v>3</v>
      </c>
      <c r="C6" s="2" t="s">
        <v>16</v>
      </c>
      <c r="D6" s="2" t="s">
        <v>5</v>
      </c>
      <c r="E6" s="2" t="s">
        <v>7</v>
      </c>
      <c r="F6" s="14">
        <v>19.69974860335196</v>
      </c>
      <c r="G6" s="24">
        <f t="shared" si="5"/>
        <v>2.6396275935801572E-4</v>
      </c>
      <c r="H6" s="24">
        <f t="shared" si="6"/>
        <v>0.20812448333997394</v>
      </c>
      <c r="I6" s="24">
        <f t="shared" si="7"/>
        <v>1.4213379350047002</v>
      </c>
      <c r="J6" s="33">
        <f t="shared" si="8"/>
        <v>6.8021172603796365E-2</v>
      </c>
      <c r="K6" s="14">
        <v>9.2593959065471605</v>
      </c>
      <c r="L6" s="24">
        <f t="shared" si="2"/>
        <v>5.6159171208168871E-4</v>
      </c>
      <c r="M6" s="24">
        <f t="shared" si="3"/>
        <v>0.4427934652951776</v>
      </c>
      <c r="N6" s="24">
        <f t="shared" si="4"/>
        <v>3.0239553727475545</v>
      </c>
      <c r="O6" s="33">
        <f t="shared" si="9"/>
        <v>0.1447178642672044</v>
      </c>
    </row>
    <row r="7" spans="1:15" s="39" customFormat="1" x14ac:dyDescent="0.35">
      <c r="A7" s="2" t="s">
        <v>11</v>
      </c>
      <c r="B7" s="2" t="s">
        <v>3</v>
      </c>
      <c r="C7" s="2" t="s">
        <v>16</v>
      </c>
      <c r="D7" s="2" t="s">
        <v>5</v>
      </c>
      <c r="E7" s="2" t="s">
        <v>8</v>
      </c>
      <c r="F7" s="14">
        <v>21.54169014084507</v>
      </c>
      <c r="G7" s="24">
        <f t="shared" si="5"/>
        <v>2.4139238685549148E-4</v>
      </c>
      <c r="H7" s="24">
        <f t="shared" si="6"/>
        <v>0.19032861271298365</v>
      </c>
      <c r="I7" s="24">
        <f t="shared" si="7"/>
        <v>1.299805159991108</v>
      </c>
      <c r="J7" s="33">
        <f t="shared" si="8"/>
        <v>6.2204961228145887E-2</v>
      </c>
      <c r="K7" s="14">
        <v>10.12515649444933</v>
      </c>
      <c r="L7" s="24">
        <f t="shared" si="2"/>
        <v>5.1357230901573423E-4</v>
      </c>
      <c r="M7" s="24">
        <f t="shared" si="3"/>
        <v>0.40493201287779046</v>
      </c>
      <c r="N7" s="24">
        <f t="shared" si="4"/>
        <v>2.7653893562385692</v>
      </c>
      <c r="O7" s="33">
        <f t="shared" si="9"/>
        <v>0.13234363347713152</v>
      </c>
    </row>
    <row r="8" spans="1:15" x14ac:dyDescent="0.35">
      <c r="A8" s="1" t="s">
        <v>14</v>
      </c>
      <c r="B8" s="1" t="s">
        <v>9</v>
      </c>
      <c r="C8" s="1" t="s">
        <v>15</v>
      </c>
      <c r="D8" s="1" t="s">
        <v>5</v>
      </c>
      <c r="E8" s="1" t="s">
        <v>6</v>
      </c>
      <c r="F8" s="13">
        <v>1.5788859964093362</v>
      </c>
      <c r="G8" s="23">
        <f t="shared" si="5"/>
        <v>3.2934613466872923E-3</v>
      </c>
      <c r="H8" s="23">
        <f t="shared" si="6"/>
        <v>2.5967676002726727</v>
      </c>
      <c r="I8" s="23">
        <f t="shared" si="7"/>
        <v>17.734022636008497</v>
      </c>
      <c r="J8" s="32">
        <f t="shared" si="8"/>
        <v>0.84869965472326381</v>
      </c>
      <c r="K8" s="13">
        <v>3.3939912170359676</v>
      </c>
      <c r="L8" s="23">
        <f t="shared" si="2"/>
        <v>1.5321194627431155E-3</v>
      </c>
      <c r="M8" s="23">
        <f t="shared" si="3"/>
        <v>1.2080172687013027</v>
      </c>
      <c r="N8" s="23">
        <f t="shared" si="4"/>
        <v>8.2498740301552385</v>
      </c>
      <c r="O8" s="32">
        <f t="shared" si="9"/>
        <v>0.39481540001457216</v>
      </c>
    </row>
    <row r="9" spans="1:15" x14ac:dyDescent="0.35">
      <c r="A9" s="1" t="s">
        <v>14</v>
      </c>
      <c r="B9" s="1" t="s">
        <v>9</v>
      </c>
      <c r="C9" s="1" t="s">
        <v>15</v>
      </c>
      <c r="D9" s="1" t="s">
        <v>5</v>
      </c>
      <c r="E9" s="1" t="s">
        <v>7</v>
      </c>
      <c r="F9" s="13">
        <v>1.477481145251397</v>
      </c>
      <c r="G9" s="23">
        <f t="shared" si="5"/>
        <v>3.5195034581068764E-3</v>
      </c>
      <c r="H9" s="23">
        <f t="shared" si="6"/>
        <v>2.7749931111996524</v>
      </c>
      <c r="I9" s="23">
        <f t="shared" si="7"/>
        <v>18.951172466729336</v>
      </c>
      <c r="J9" s="32">
        <f t="shared" si="8"/>
        <v>0.9069489680506182</v>
      </c>
      <c r="K9" s="13">
        <v>3.1760102006879971</v>
      </c>
      <c r="L9" s="23">
        <f t="shared" si="2"/>
        <v>1.6372743383738376E-3</v>
      </c>
      <c r="M9" s="23">
        <f t="shared" si="3"/>
        <v>1.2909278437178335</v>
      </c>
      <c r="N9" s="23">
        <f t="shared" si="4"/>
        <v>8.8160925912437413</v>
      </c>
      <c r="O9" s="32">
        <f t="shared" si="9"/>
        <v>0.42191300258095049</v>
      </c>
    </row>
    <row r="10" spans="1:15" x14ac:dyDescent="0.35">
      <c r="A10" s="1" t="s">
        <v>14</v>
      </c>
      <c r="B10" s="1" t="s">
        <v>9</v>
      </c>
      <c r="C10" s="1" t="s">
        <v>15</v>
      </c>
      <c r="D10" s="1" t="s">
        <v>5</v>
      </c>
      <c r="E10" s="1" t="s">
        <v>8</v>
      </c>
      <c r="F10" s="13">
        <v>1.6156267605633803</v>
      </c>
      <c r="G10" s="23">
        <f t="shared" si="5"/>
        <v>3.2185651580732195E-3</v>
      </c>
      <c r="H10" s="23">
        <f t="shared" si="6"/>
        <v>2.5377148361731154</v>
      </c>
      <c r="I10" s="23">
        <f t="shared" si="7"/>
        <v>17.330735466548106</v>
      </c>
      <c r="J10" s="32">
        <f t="shared" si="8"/>
        <v>0.82939948304194511</v>
      </c>
      <c r="K10" s="13">
        <v>3.4729695797104108</v>
      </c>
      <c r="L10" s="23">
        <f t="shared" si="2"/>
        <v>1.497277727504194E-3</v>
      </c>
      <c r="M10" s="23">
        <f t="shared" si="3"/>
        <v>1.180545900532153</v>
      </c>
      <c r="N10" s="23">
        <f t="shared" si="4"/>
        <v>8.0622646865610452</v>
      </c>
      <c r="O10" s="32">
        <f t="shared" si="9"/>
        <v>0.38583695285685005</v>
      </c>
    </row>
    <row r="11" spans="1:15" s="39" customFormat="1" x14ac:dyDescent="0.35">
      <c r="A11" s="2" t="s">
        <v>12</v>
      </c>
      <c r="B11" s="2" t="s">
        <v>9</v>
      </c>
      <c r="C11" s="2" t="s">
        <v>16</v>
      </c>
      <c r="D11" s="2" t="s">
        <v>5</v>
      </c>
      <c r="E11" s="2" t="s">
        <v>6</v>
      </c>
      <c r="F11" s="14">
        <v>2.6314766606822269</v>
      </c>
      <c r="G11" s="24">
        <f t="shared" si="5"/>
        <v>1.9760768080123755E-3</v>
      </c>
      <c r="H11" s="24">
        <f t="shared" si="6"/>
        <v>1.5580605601636037</v>
      </c>
      <c r="I11" s="24">
        <f t="shared" si="7"/>
        <v>10.640413581605099</v>
      </c>
      <c r="J11" s="33">
        <f t="shared" si="8"/>
        <v>0.50921979283395835</v>
      </c>
      <c r="K11" s="14">
        <v>5.65665202839328</v>
      </c>
      <c r="L11" s="24">
        <f t="shared" si="2"/>
        <v>9.1927167764586926E-4</v>
      </c>
      <c r="M11" s="24">
        <f t="shared" si="3"/>
        <v>0.72481036122078146</v>
      </c>
      <c r="N11" s="24">
        <f t="shared" si="4"/>
        <v>4.9499244180931425</v>
      </c>
      <c r="O11" s="33">
        <f t="shared" si="9"/>
        <v>0.23688924000874326</v>
      </c>
    </row>
    <row r="12" spans="1:15" s="39" customFormat="1" x14ac:dyDescent="0.35">
      <c r="A12" s="2" t="s">
        <v>12</v>
      </c>
      <c r="B12" s="2" t="s">
        <v>9</v>
      </c>
      <c r="C12" s="2" t="s">
        <v>16</v>
      </c>
      <c r="D12" s="2" t="s">
        <v>5</v>
      </c>
      <c r="E12" s="2" t="s">
        <v>7</v>
      </c>
      <c r="F12" s="14">
        <v>2.462468575418995</v>
      </c>
      <c r="G12" s="24">
        <f t="shared" si="5"/>
        <v>2.1117020748641258E-3</v>
      </c>
      <c r="H12" s="24">
        <f t="shared" si="6"/>
        <v>1.6649958667197915</v>
      </c>
      <c r="I12" s="24">
        <f t="shared" si="7"/>
        <v>11.370703480037601</v>
      </c>
      <c r="J12" s="33">
        <f t="shared" si="8"/>
        <v>0.54416938083037092</v>
      </c>
      <c r="K12" s="14">
        <v>5.293350334479995</v>
      </c>
      <c r="L12" s="24">
        <f t="shared" si="2"/>
        <v>9.8236460302430269E-4</v>
      </c>
      <c r="M12" s="24">
        <f t="shared" si="3"/>
        <v>0.77455670623070005</v>
      </c>
      <c r="N12" s="24">
        <f t="shared" si="4"/>
        <v>5.2896555547462452</v>
      </c>
      <c r="O12" s="33">
        <f t="shared" si="9"/>
        <v>0.25314780154857031</v>
      </c>
    </row>
    <row r="13" spans="1:15" s="39" customFormat="1" x14ac:dyDescent="0.35">
      <c r="A13" s="2" t="s">
        <v>12</v>
      </c>
      <c r="B13" s="2" t="s">
        <v>9</v>
      </c>
      <c r="C13" s="2" t="s">
        <v>16</v>
      </c>
      <c r="D13" s="2" t="s">
        <v>5</v>
      </c>
      <c r="E13" s="2" t="s">
        <v>8</v>
      </c>
      <c r="F13" s="14">
        <v>2.6927112676056337</v>
      </c>
      <c r="G13" s="24">
        <f t="shared" si="5"/>
        <v>1.9311390948439319E-3</v>
      </c>
      <c r="H13" s="24">
        <f t="shared" si="6"/>
        <v>1.5226289017038692</v>
      </c>
      <c r="I13" s="24">
        <f t="shared" si="7"/>
        <v>10.398441279928864</v>
      </c>
      <c r="J13" s="33">
        <f t="shared" si="8"/>
        <v>0.4976396898251671</v>
      </c>
      <c r="K13" s="14">
        <v>5.7882826328506845</v>
      </c>
      <c r="L13" s="24">
        <f t="shared" si="2"/>
        <v>8.9836663650251644E-4</v>
      </c>
      <c r="M13" s="24">
        <f t="shared" si="3"/>
        <v>0.70832754031929179</v>
      </c>
      <c r="N13" s="24">
        <f t="shared" si="4"/>
        <v>4.8373588119366273</v>
      </c>
      <c r="O13" s="33">
        <f t="shared" si="9"/>
        <v>0.23150217171411003</v>
      </c>
    </row>
    <row r="14" spans="1:15" s="39" customFormat="1" x14ac:dyDescent="0.35">
      <c r="A14" s="2" t="s">
        <v>13</v>
      </c>
      <c r="B14" s="2" t="s">
        <v>4</v>
      </c>
      <c r="C14" s="2" t="s">
        <v>15</v>
      </c>
      <c r="D14" s="2" t="s">
        <v>5</v>
      </c>
      <c r="E14" s="2" t="s">
        <v>6</v>
      </c>
      <c r="F14" s="14">
        <v>0.21051813285457815</v>
      </c>
      <c r="G14" s="24">
        <f t="shared" si="5"/>
        <v>2.4700960100154695E-2</v>
      </c>
      <c r="H14" s="24">
        <f t="shared" si="6"/>
        <v>19.475757002045047</v>
      </c>
      <c r="I14" s="24">
        <f t="shared" si="7"/>
        <v>133.00516977006373</v>
      </c>
      <c r="J14" s="33">
        <f t="shared" si="8"/>
        <v>6.3652474104244794</v>
      </c>
      <c r="K14" s="14">
        <v>0.63455908334170086</v>
      </c>
      <c r="L14" s="24">
        <f t="shared" si="2"/>
        <v>8.1946664014576481E-3</v>
      </c>
      <c r="M14" s="24">
        <f t="shared" si="3"/>
        <v>6.4611792780723762</v>
      </c>
      <c r="N14" s="24">
        <f t="shared" si="4"/>
        <v>44.12512677707965</v>
      </c>
      <c r="O14" s="33">
        <f t="shared" si="9"/>
        <v>2.1117024957602402</v>
      </c>
    </row>
    <row r="15" spans="1:15" s="39" customFormat="1" x14ac:dyDescent="0.35">
      <c r="A15" s="2" t="s">
        <v>13</v>
      </c>
      <c r="B15" s="2" t="s">
        <v>4</v>
      </c>
      <c r="C15" s="2" t="s">
        <v>15</v>
      </c>
      <c r="D15" s="2" t="s">
        <v>5</v>
      </c>
      <c r="E15" s="2" t="s">
        <v>7</v>
      </c>
      <c r="F15" s="14">
        <v>0.19699748603351958</v>
      </c>
      <c r="G15" s="24">
        <f t="shared" si="5"/>
        <v>2.6396275935801575E-2</v>
      </c>
      <c r="H15" s="24">
        <f t="shared" si="6"/>
        <v>20.812448333997395</v>
      </c>
      <c r="I15" s="24">
        <f t="shared" si="7"/>
        <v>142.13379350047003</v>
      </c>
      <c r="J15" s="33">
        <f t="shared" si="8"/>
        <v>6.8021172603796378</v>
      </c>
      <c r="K15" s="14">
        <v>0.59380416528965618</v>
      </c>
      <c r="L15" s="24">
        <f t="shared" si="2"/>
        <v>8.7570958641953155E-3</v>
      </c>
      <c r="M15" s="24">
        <f t="shared" si="3"/>
        <v>6.9046332775386139</v>
      </c>
      <c r="N15" s="24">
        <f t="shared" si="4"/>
        <v>47.153593114897859</v>
      </c>
      <c r="O15" s="33">
        <f t="shared" si="9"/>
        <v>2.2566362419272545</v>
      </c>
    </row>
    <row r="16" spans="1:15" s="39" customFormat="1" x14ac:dyDescent="0.35">
      <c r="A16" s="2" t="s">
        <v>13</v>
      </c>
      <c r="B16" s="2" t="s">
        <v>4</v>
      </c>
      <c r="C16" s="2" t="s">
        <v>15</v>
      </c>
      <c r="D16" s="2" t="s">
        <v>5</v>
      </c>
      <c r="E16" s="2" t="s">
        <v>8</v>
      </c>
      <c r="F16" s="14">
        <v>0.21541690140845071</v>
      </c>
      <c r="G16" s="24">
        <f t="shared" si="5"/>
        <v>2.4139238685549146E-2</v>
      </c>
      <c r="H16" s="24">
        <f t="shared" si="6"/>
        <v>19.032861271298366</v>
      </c>
      <c r="I16" s="24">
        <f t="shared" si="7"/>
        <v>129.98051599911079</v>
      </c>
      <c r="J16" s="33">
        <f t="shared" si="8"/>
        <v>6.2204961228145885</v>
      </c>
      <c r="K16" s="14">
        <v>0.64932530818370005</v>
      </c>
      <c r="L16" s="24">
        <f t="shared" si="2"/>
        <v>8.0083125275765051E-3</v>
      </c>
      <c r="M16" s="24">
        <f t="shared" si="3"/>
        <v>6.3142464159737823</v>
      </c>
      <c r="N16" s="24">
        <f t="shared" si="4"/>
        <v>43.121682840796566</v>
      </c>
      <c r="O16" s="33">
        <f t="shared" si="9"/>
        <v>2.0636805359524071</v>
      </c>
    </row>
    <row r="17" spans="1:15" x14ac:dyDescent="0.35">
      <c r="A17" s="1" t="s">
        <v>14</v>
      </c>
      <c r="B17" s="1" t="s">
        <v>4</v>
      </c>
      <c r="C17" s="1" t="s">
        <v>16</v>
      </c>
      <c r="D17" s="1" t="s">
        <v>5</v>
      </c>
      <c r="E17" s="1" t="s">
        <v>6</v>
      </c>
      <c r="F17" s="13">
        <v>0.35086355475763026</v>
      </c>
      <c r="G17" s="23">
        <f t="shared" si="5"/>
        <v>1.4820576060092816E-2</v>
      </c>
      <c r="H17" s="23">
        <f t="shared" si="6"/>
        <v>11.685454201227028</v>
      </c>
      <c r="I17" s="23">
        <f t="shared" si="7"/>
        <v>79.803101862038247</v>
      </c>
      <c r="J17" s="32">
        <f t="shared" si="8"/>
        <v>3.8191484462546876</v>
      </c>
      <c r="K17" s="13">
        <v>1.0575984722361682</v>
      </c>
      <c r="L17" s="23">
        <f t="shared" si="2"/>
        <v>4.9167998408745882E-3</v>
      </c>
      <c r="M17" s="23">
        <f t="shared" si="3"/>
        <v>3.8767075668434252</v>
      </c>
      <c r="N17" s="23">
        <f t="shared" si="4"/>
        <v>26.475076066247784</v>
      </c>
      <c r="O17" s="32">
        <f t="shared" si="9"/>
        <v>1.267021497456144</v>
      </c>
    </row>
    <row r="18" spans="1:15" x14ac:dyDescent="0.35">
      <c r="A18" s="1" t="s">
        <v>14</v>
      </c>
      <c r="B18" s="1" t="s">
        <v>4</v>
      </c>
      <c r="C18" s="1" t="s">
        <v>16</v>
      </c>
      <c r="D18" s="1" t="s">
        <v>5</v>
      </c>
      <c r="E18" s="1" t="s">
        <v>7</v>
      </c>
      <c r="F18" s="13">
        <v>0.32832914338919933</v>
      </c>
      <c r="G18" s="23">
        <f t="shared" si="5"/>
        <v>1.5837765561480945E-2</v>
      </c>
      <c r="H18" s="23">
        <f t="shared" si="6"/>
        <v>12.487469000398436</v>
      </c>
      <c r="I18" s="23">
        <f t="shared" si="7"/>
        <v>85.280276100282009</v>
      </c>
      <c r="J18" s="32">
        <f t="shared" si="8"/>
        <v>4.0812703562277823</v>
      </c>
      <c r="K18" s="13">
        <v>0.98967360881609356</v>
      </c>
      <c r="L18" s="23">
        <f t="shared" si="2"/>
        <v>5.2542575185171901E-3</v>
      </c>
      <c r="M18" s="23">
        <f t="shared" si="3"/>
        <v>4.142779966523169</v>
      </c>
      <c r="N18" s="23">
        <f t="shared" si="4"/>
        <v>28.292155868938714</v>
      </c>
      <c r="O18" s="32">
        <f t="shared" si="9"/>
        <v>1.3539817451563529</v>
      </c>
    </row>
    <row r="19" spans="1:15" x14ac:dyDescent="0.35">
      <c r="A19" s="1" t="s">
        <v>14</v>
      </c>
      <c r="B19" s="1" t="s">
        <v>4</v>
      </c>
      <c r="C19" s="1" t="s">
        <v>16</v>
      </c>
      <c r="D19" s="1" t="s">
        <v>5</v>
      </c>
      <c r="E19" s="1" t="s">
        <v>8</v>
      </c>
      <c r="F19" s="13">
        <v>0.35902816901408452</v>
      </c>
      <c r="G19" s="23">
        <f t="shared" si="5"/>
        <v>1.4483543211329488E-2</v>
      </c>
      <c r="H19" s="23">
        <f t="shared" si="6"/>
        <v>11.419716762779018</v>
      </c>
      <c r="I19" s="23">
        <f t="shared" si="7"/>
        <v>77.988309599466476</v>
      </c>
      <c r="J19" s="32">
        <f t="shared" si="8"/>
        <v>3.7322976736887532</v>
      </c>
      <c r="K19" s="13">
        <v>1.0822088469728333</v>
      </c>
      <c r="L19" s="23">
        <f t="shared" si="2"/>
        <v>4.8049875165459034E-3</v>
      </c>
      <c r="M19" s="23">
        <f t="shared" si="3"/>
        <v>3.7885478495842699</v>
      </c>
      <c r="N19" s="23">
        <f t="shared" si="4"/>
        <v>25.873009704477944</v>
      </c>
      <c r="O19" s="32">
        <f t="shared" si="9"/>
        <v>1.2382083215714446</v>
      </c>
    </row>
  </sheetData>
  <sheetProtection algorithmName="SHA-512" hashValue="Q+kHcCUebxN0WgeUy0ITypF0+EbMDaqMFKmU8S52UL510DSv05X9CMllvMsERXyCWQS1FW9y4Impv9FsumAdRQ==" saltValue="eZb/A9jUCRrDtrGWKcWFww==" spinCount="100000" sheet="1" formatCells="0" formatColumns="0" formatRows="0"/>
  <mergeCells count="1">
    <mergeCell ref="D1:E1"/>
  </mergeCells>
  <conditionalFormatting sqref="I2">
    <cfRule type="cellIs" dxfId="288" priority="13" operator="lessThan">
      <formula>10</formula>
    </cfRule>
  </conditionalFormatting>
  <conditionalFormatting sqref="H2">
    <cfRule type="cellIs" dxfId="287" priority="12" operator="lessThan">
      <formula>100</formula>
    </cfRule>
  </conditionalFormatting>
  <conditionalFormatting sqref="I3:I19">
    <cfRule type="cellIs" dxfId="286" priority="11" operator="lessThan">
      <formula>10</formula>
    </cfRule>
  </conditionalFormatting>
  <conditionalFormatting sqref="H3:H19">
    <cfRule type="cellIs" dxfId="285" priority="10" operator="lessThan">
      <formula>100</formula>
    </cfRule>
  </conditionalFormatting>
  <conditionalFormatting sqref="G2">
    <cfRule type="cellIs" dxfId="284" priority="9" operator="lessThan">
      <formula>10</formula>
    </cfRule>
  </conditionalFormatting>
  <conditionalFormatting sqref="G3:G19">
    <cfRule type="cellIs" dxfId="283" priority="8" operator="lessThan">
      <formula>10</formula>
    </cfRule>
  </conditionalFormatting>
  <conditionalFormatting sqref="J2">
    <cfRule type="cellIs" dxfId="282" priority="7" operator="lessThan">
      <formula>10</formula>
    </cfRule>
  </conditionalFormatting>
  <conditionalFormatting sqref="N2:N19">
    <cfRule type="cellIs" dxfId="281" priority="5" operator="lessThan">
      <formula>10</formula>
    </cfRule>
  </conditionalFormatting>
  <conditionalFormatting sqref="M2:M19">
    <cfRule type="cellIs" dxfId="280" priority="4" operator="lessThan">
      <formula>100</formula>
    </cfRule>
  </conditionalFormatting>
  <conditionalFormatting sqref="L2:L19">
    <cfRule type="cellIs" dxfId="279" priority="3" operator="lessThan">
      <formula>10</formula>
    </cfRule>
  </conditionalFormatting>
  <conditionalFormatting sqref="O2:O19">
    <cfRule type="cellIs" dxfId="278" priority="2" operator="lessThan">
      <formula>10</formula>
    </cfRule>
  </conditionalFormatting>
  <conditionalFormatting sqref="J3:J19">
    <cfRule type="cellIs" dxfId="277" priority="1" operator="lessThan">
      <formula>10</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cord xmlns="4ffa91fb-a0ff-4ac5-b2db-65c790d184a4">Shared</Record>
    <DocStatus xmlns="b9b4c45a-1b26-41a9-bc60-c2053a476731">Published</DocStatus>
    <Language xmlns="http://schemas.microsoft.com/sharepoint/v3">English</Language>
    <Document_x0020_Creation_x0020_Date xmlns="4ffa91fb-a0ff-4ac5-b2db-65c790d184a4">2019-11-05T17:17:15+00:00</Document_x0020_Creation_x0020_Date>
    <DocType xmlns="b9b4c45a-1b26-41a9-bc60-c2053a476731">Article</DocType>
    <_Source xmlns="http://schemas.microsoft.com/sharepoint/v3/fields"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Dermal Exposures</TermName>
          <TermId xmlns="http://schemas.microsoft.com/office/infopath/2007/PartnerControls">2c6cee99-ef7e-4b39-a682-a68eb8ed7cb8</TermId>
        </TermInfo>
        <TermInfo xmlns="http://schemas.microsoft.com/office/infopath/2007/PartnerControls">
          <TermName xmlns="http://schemas.microsoft.com/office/infopath/2007/PartnerControls">risk estimates</TermName>
          <TermId xmlns="http://schemas.microsoft.com/office/infopath/2007/PartnerControls">ce089f71-7dff-46ae-b63d-0d3ccadc9073</TermId>
        </TermInfo>
        <TermInfo xmlns="http://schemas.microsoft.com/office/infopath/2007/PartnerControls">
          <TermName xmlns="http://schemas.microsoft.com/office/infopath/2007/PartnerControls">Trichloroethylene (TCE)</TermName>
          <TermId xmlns="http://schemas.microsoft.com/office/infopath/2007/PartnerControls">71ff6173-72e5-4be3-9217-a0e7220a48bd</TermId>
        </TermInfo>
        <TermInfo xmlns="http://schemas.microsoft.com/office/infopath/2007/PartnerControls">
          <TermName xmlns="http://schemas.microsoft.com/office/infopath/2007/PartnerControls">supplemental information</TermName>
          <TermId xmlns="http://schemas.microsoft.com/office/infopath/2007/PartnerControls">945d1636-4eb9-4829-8bb6-7617cd6691c2</TermId>
        </TermInfo>
        <TermInfo xmlns="http://schemas.microsoft.com/office/infopath/2007/PartnerControls">
          <TermName xmlns="http://schemas.microsoft.com/office/infopath/2007/PartnerControls">results</TermName>
          <TermId xmlns="http://schemas.microsoft.com/office/infopath/2007/PartnerControls">f3ef1d27-2e8f-4592-95a7-6f4c88ff7bae</TermId>
        </TermInfo>
        <TermInfo xmlns="http://schemas.microsoft.com/office/infopath/2007/PartnerControls">
          <TermName xmlns="http://schemas.microsoft.com/office/infopath/2007/PartnerControls">consumer exposure</TermName>
          <TermId xmlns="http://schemas.microsoft.com/office/infopath/2007/PartnerControls">c4236f11-4fb2-4664-b6b0-2aff6702c2a0</TermId>
        </TermInfo>
      </Terms>
    </TaxKeywordTaxHTField>
    <Rights xmlns="4ffa91fb-a0ff-4ac5-b2db-65c790d184a4" xsi:nil="tru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PubDate xmlns="b9b4c45a-1b26-41a9-bc60-c2053a476731" xsi:nil="true"/>
    <EPA_x0020_Related_x0020_Documents xmlns="4ffa91fb-a0ff-4ac5-b2db-65c790d184a4" xsi:nil="true"/>
    <EPA_x0020_Contributor xmlns="4ffa91fb-a0ff-4ac5-b2db-65c790d184a4">
      <UserInfo>
        <DisplayName/>
        <AccountId xsi:nil="true"/>
        <AccountType/>
      </UserInfo>
    </EPA_x0020_Contributor>
    <TaxCatchAll xmlns="4ffa91fb-a0ff-4ac5-b2db-65c790d184a4">
      <Value>1255</Value>
      <Value>1253</Value>
      <Value>1238</Value>
      <Value>1163</Value>
      <Value>1213</Value>
      <Value>1207</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F3661BA7A30E44BF70298DE2DA597E" ma:contentTypeVersion="36" ma:contentTypeDescription="Create a new document." ma:contentTypeScope="" ma:versionID="009cfb013ff91c7187e5594ca2c5077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b9b4c45a-1b26-41a9-bc60-c2053a476731" xmlns:ns6="fecc2597-e8fd-4279-ac06-bd7c891938be" targetNamespace="http://schemas.microsoft.com/office/2006/metadata/properties" ma:root="true" ma:fieldsID="02f22143832be6860012873986ecaa56" ns1:_="" ns2:_="" ns3:_="" ns4:_="" ns5:_="" ns6:_="">
    <xsd:import namespace="http://schemas.microsoft.com/sharepoint/v3"/>
    <xsd:import namespace="4ffa91fb-a0ff-4ac5-b2db-65c790d184a4"/>
    <xsd:import namespace="http://schemas.microsoft.com/sharepoint.v3"/>
    <xsd:import namespace="http://schemas.microsoft.com/sharepoint/v3/fields"/>
    <xsd:import namespace="b9b4c45a-1b26-41a9-bc60-c2053a476731"/>
    <xsd:import namespace="fecc2597-e8fd-4279-ac06-bd7c891938be"/>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DocType" minOccurs="0"/>
                <xsd:element ref="ns5:DocStatus" minOccurs="0"/>
                <xsd:element ref="ns5:PubDate" minOccurs="0"/>
                <xsd:element ref="ns6:SharedWithUsers" minOccurs="0"/>
                <xsd:element ref="ns6:SharedWithDetails"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160cad11-562a-4490-8456-b2fd6f157897}" ma:internalName="TaxCatchAllLabel" ma:readOnly="true" ma:showField="CatchAllDataLabel"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160cad11-562a-4490-8456-b2fd6f157897}" ma:internalName="TaxCatchAll" ma:showField="CatchAllData" ma:web="fecc2597-e8fd-4279-ac06-bd7c891938b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b4c45a-1b26-41a9-bc60-c2053a476731" elementFormDefault="qualified">
    <xsd:import namespace="http://schemas.microsoft.com/office/2006/documentManagement/types"/>
    <xsd:import namespace="http://schemas.microsoft.com/office/infopath/2007/PartnerControls"/>
    <xsd:element name="DocType" ma:index="28" nillable="true" ma:displayName="DocType" ma:default="Article" ma:format="Dropdown" ma:internalName="DocType">
      <xsd:simpleType>
        <xsd:restriction base="dms:Choice">
          <xsd:enumeration value="Article"/>
          <xsd:enumeration value="Assessment"/>
          <xsd:enumeration value="Briefing"/>
          <xsd:enumeration value="EndNote library"/>
          <xsd:enumeration value="Meeting summary"/>
          <xsd:enumeration value="Presentation"/>
          <xsd:enumeration value="Public Comments"/>
          <xsd:enumeration value="Recommendations"/>
          <xsd:enumeration value="Report"/>
          <xsd:enumeration value="Schedule"/>
          <xsd:enumeration value="VCCEP submission"/>
        </xsd:restriction>
      </xsd:simpleType>
    </xsd:element>
    <xsd:element name="DocStatus" ma:index="29" nillable="true" ma:displayName="DocStatus" ma:default="Published" ma:format="Dropdown" ma:internalName="DocStatus">
      <xsd:simpleType>
        <xsd:restriction base="dms:Choice">
          <xsd:enumeration value="Draft"/>
          <xsd:enumeration value="External Review Draft"/>
          <xsd:enumeration value="Final"/>
          <xsd:enumeration value="Initial draft"/>
          <xsd:enumeration value="Published"/>
          <xsd:enumeration value="Working"/>
        </xsd:restriction>
      </xsd:simpleType>
    </xsd:element>
    <xsd:element name="PubDate" ma:index="30" nillable="true" ma:displayName="PubDate" ma:internalName="PubDate">
      <xsd:simpleType>
        <xsd:restriction base="dms:Text">
          <xsd:maxLength value="4"/>
        </xsd:restriction>
      </xsd:simpleType>
    </xsd:element>
    <xsd:element name="MediaServiceMetadata" ma:index="33" nillable="true" ma:displayName="MediaServiceMetadata" ma:description="" ma:hidden="true" ma:internalName="MediaServiceMetadata" ma:readOnly="true">
      <xsd:simpleType>
        <xsd:restriction base="dms:Note"/>
      </xsd:simpleType>
    </xsd:element>
    <xsd:element name="MediaServiceFastMetadata" ma:index="34" nillable="true" ma:displayName="MediaServiceFastMetadata" ma:description=""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DateTaken" ma:index="38" nillable="true" ma:displayName="MediaServiceDateTaken" ma:hidden="true" ma:internalName="MediaServiceDateTaken" ma:readOnly="true">
      <xsd:simpleType>
        <xsd:restriction base="dms:Text"/>
      </xsd:simpleType>
    </xsd:element>
    <xsd:element name="MediaServiceLocation" ma:index="39" nillable="true" ma:displayName="Location" ma:internalName="MediaServiceLocation" ma:readOnly="true">
      <xsd:simpleType>
        <xsd:restriction base="dms:Text"/>
      </xsd:simpleType>
    </xsd:element>
    <xsd:element name="MediaServiceAutoKeyPoints" ma:index="40" nillable="true" ma:displayName="MediaServiceAutoKeyPoints" ma:hidden="true" ma:internalName="MediaServiceAutoKeyPoints" ma:readOnly="true">
      <xsd:simpleType>
        <xsd:restriction base="dms:Note"/>
      </xsd:simpleType>
    </xsd:element>
    <xsd:element name="MediaServiceKeyPoints" ma:index="4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cc2597-e8fd-4279-ac06-bd7c891938be" elementFormDefault="qualified">
    <xsd:import namespace="http://schemas.microsoft.com/office/2006/documentManagement/types"/>
    <xsd:import namespace="http://schemas.microsoft.com/office/infopath/2007/PartnerControls"/>
    <xsd:element name="SharedWithUsers" ma:index="3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E649FCD1-9C70-4966-BFF3-551EB4636B99}">
  <ds:schemaRefs>
    <ds:schemaRef ds:uri="http://schemas.microsoft.com/sharepoint/v3/contenttype/forms"/>
  </ds:schemaRefs>
</ds:datastoreItem>
</file>

<file path=customXml/itemProps2.xml><?xml version="1.0" encoding="utf-8"?>
<ds:datastoreItem xmlns:ds="http://schemas.openxmlformats.org/officeDocument/2006/customXml" ds:itemID="{EB1279D5-932C-4FA7-82DD-0A3AA1255CC4}">
  <ds:schemaRefs>
    <ds:schemaRef ds:uri="http://schemas.microsoft.com/office/2006/metadata/properties"/>
    <ds:schemaRef ds:uri="http://schemas.microsoft.com/office/infopath/2007/PartnerControls"/>
    <ds:schemaRef ds:uri="http://schemas.microsoft.com/sharepoint/v3"/>
    <ds:schemaRef ds:uri="http://schemas.microsoft.com/sharepoint/v3/fields"/>
    <ds:schemaRef ds:uri="http://purl.org/dc/elements/1.1/"/>
    <ds:schemaRef ds:uri="http://schemas.openxmlformats.org/package/2006/metadata/core-properties"/>
    <ds:schemaRef ds:uri="fecc2597-e8fd-4279-ac06-bd7c891938be"/>
    <ds:schemaRef ds:uri="b9b4c45a-1b26-41a9-bc60-c2053a476731"/>
    <ds:schemaRef ds:uri="http://schemas.microsoft.com/office/2006/documentManagement/types"/>
    <ds:schemaRef ds:uri="http://www.w3.org/XML/1998/namespace"/>
    <ds:schemaRef ds:uri="http://schemas.microsoft.com/sharepoint.v3"/>
    <ds:schemaRef ds:uri="4ffa91fb-a0ff-4ac5-b2db-65c790d184a4"/>
    <ds:schemaRef ds:uri="http://purl.org/dc/dcmitype/"/>
    <ds:schemaRef ds:uri="http://purl.org/dc/terms/"/>
  </ds:schemaRefs>
</ds:datastoreItem>
</file>

<file path=customXml/itemProps3.xml><?xml version="1.0" encoding="utf-8"?>
<ds:datastoreItem xmlns:ds="http://schemas.openxmlformats.org/officeDocument/2006/customXml" ds:itemID="{9AF8F33D-0B87-44F8-9D26-CCEA351AE177}"/>
</file>

<file path=customXml/itemProps4.xml><?xml version="1.0" encoding="utf-8"?>
<ds:datastoreItem xmlns:ds="http://schemas.openxmlformats.org/officeDocument/2006/customXml" ds:itemID="{732C5EA0-2E6D-4331-8BC9-1E23347F5F7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Cover Page</vt:lpstr>
      <vt:lpstr>Table of Contents</vt:lpstr>
      <vt:lpstr>Read Me</vt:lpstr>
      <vt:lpstr>Brake &amp; Parts Cleaner</vt:lpstr>
      <vt:lpstr>Aerosol Elec. Drgreaser</vt:lpstr>
      <vt:lpstr>Liquid Elec. Degreaser</vt:lpstr>
      <vt:lpstr>Aerosol Spray Degreaser</vt:lpstr>
      <vt:lpstr>Liquid Degreaser</vt:lpstr>
      <vt:lpstr>Aerosol Gun Scrubber</vt:lpstr>
      <vt:lpstr>Liquid Gun Scrubber</vt:lpstr>
      <vt:lpstr>Mold Release</vt:lpstr>
      <vt:lpstr>Aerosol Tire Cleaner</vt:lpstr>
      <vt:lpstr>Liquid Tire Cleaner</vt:lpstr>
      <vt:lpstr>Tap &amp; Die Fluid</vt:lpstr>
      <vt:lpstr>Penetrating Lubricant</vt:lpstr>
      <vt:lpstr>Solvent-Based Adhesive &amp; Seal</vt:lpstr>
      <vt:lpstr>Mirror-Edge Sealant</vt:lpstr>
      <vt:lpstr>Tire Repair Cement</vt:lpstr>
      <vt:lpstr>Carpet Cleaner</vt:lpstr>
      <vt:lpstr>Aerosol Spot Remover</vt:lpstr>
      <vt:lpstr>Liquid Spot Remover</vt:lpstr>
      <vt:lpstr>Fixatives &amp; Finishing Spray</vt:lpstr>
      <vt:lpstr>Shoe Polish</vt:lpstr>
      <vt:lpstr>Fabric Spray</vt:lpstr>
      <vt:lpstr>Film Cleaner</vt:lpstr>
      <vt:lpstr>Hoof Polish</vt:lpstr>
      <vt:lpstr>Pepper Spray</vt:lpstr>
      <vt:lpstr>Toner Aid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Risk Evaluation for Trichloroethylene Supplemental Information File Exposure Modeling Results and Risk Estimates for Consumer Dermal Exposures</dc:title>
  <dc:subject>Trichloroethylene Supplemental Information File Exposure Modeling Results and Risk Estimates for Consumer Dermal Exposures</dc:subject>
  <dc:creator>U.S. EPA</dc:creator>
  <cp:keywords>Trichloroethylene (TCE), supplemental information, consumer exposure, results, risk estimates, dermal exposures</cp:keywords>
  <cp:lastModifiedBy>Sarraino, Stephanie</cp:lastModifiedBy>
  <dcterms:created xsi:type="dcterms:W3CDTF">2019-08-02T15:24:51Z</dcterms:created>
  <dcterms:modified xsi:type="dcterms:W3CDTF">2020-10-29T17:47:40Z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0x010100B4F3661BA7A30E44BF70298DE2DA597E</vt:lpwstr>
  </property>
  <property fmtid="{D5CDD505-2E9C-101B-9397-08002B2CF9AE}" pid="3" name="TaxKeyword">
    <vt:lpwstr>1238;#Dermal Exposures|2c6cee99-ef7e-4b39-a682-a68eb8ed7cb8;#1253;#risk estimates|ce089f71-7dff-46ae-b63d-0d3ccadc9073;#1163;#Trichloroethylene (TCE)|71ff6173-72e5-4be3-9217-a0e7220a48bd;#1213;#supplemental information|945d1636-4eb9-4829-8bb6-7617cd6691c2;#1255;#results|f3ef1d27-2e8f-4592-95a7-6f4c88ff7bae;#1207;#consumer exposure|c4236f11-4fb2-4664-b6b0-2aff6702c2a0</vt:lpwstr>
  </property>
  <property fmtid="{D5CDD505-2E9C-101B-9397-08002B2CF9AE}" pid="4" name="Document Type">
    <vt:lpwstr/>
  </property>
</Properties>
</file>