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AD\Exposure Tech Team\6-Personal Folders\Stephanie Dioxane 2020 New Scope\QA'd Supplemental Files\For final\"/>
    </mc:Choice>
  </mc:AlternateContent>
  <xr:revisionPtr revIDLastSave="0" documentId="13_ncr:1_{2C335BD8-2D23-49E1-9A40-9E1207FFF83C}" xr6:coauthVersionLast="45" xr6:coauthVersionMax="45" xr10:uidLastSave="{00000000-0000-0000-0000-000000000000}"/>
  <bookViews>
    <workbookView xWindow="760" yWindow="760" windowWidth="14400" windowHeight="7360" tabRatio="817" xr2:uid="{00000000-000D-0000-FFFF-FFFF00000000}"/>
  </bookViews>
  <sheets>
    <sheet name="Cover Page" sheetId="2" r:id="rId1"/>
    <sheet name="Table of Contents" sheetId="3" r:id="rId2"/>
    <sheet name="CEM Inputs - All Scenarios" sheetId="23" r:id="rId3"/>
    <sheet name="MCCEM Inputs - SPF Scenario" sheetId="20" r:id="rId4"/>
    <sheet name="Weight Fractions" sheetId="2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22" l="1"/>
  <c r="P5" i="22"/>
</calcChain>
</file>

<file path=xl/sharedStrings.xml><?xml version="1.0" encoding="utf-8"?>
<sst xmlns="http://schemas.openxmlformats.org/spreadsheetml/2006/main" count="640" uniqueCount="305">
  <si>
    <t>Parameter</t>
  </si>
  <si>
    <t>Units</t>
  </si>
  <si>
    <t>Chemical of Interest</t>
  </si>
  <si>
    <t>n/a</t>
  </si>
  <si>
    <t>1,4-Dioxane</t>
  </si>
  <si>
    <t>CAS Number</t>
  </si>
  <si>
    <t>123-91-1</t>
  </si>
  <si>
    <t xml:space="preserve">CEM Model Scenario </t>
  </si>
  <si>
    <t>Product User (s)</t>
  </si>
  <si>
    <t>Activity Pattern</t>
  </si>
  <si>
    <t>User stays at home entire day</t>
  </si>
  <si>
    <t>Product/Article Environment of Use</t>
  </si>
  <si>
    <t>Garage</t>
  </si>
  <si>
    <t>Background Concentration</t>
  </si>
  <si>
    <r>
      <t>mg/m</t>
    </r>
    <r>
      <rPr>
        <vertAlign val="superscript"/>
        <sz val="10"/>
        <rFont val="Times New Roman"/>
        <family val="1"/>
      </rPr>
      <t>3</t>
    </r>
  </si>
  <si>
    <t>Inhalation and Dermal</t>
  </si>
  <si>
    <t>Vapor Pressure (Lewis, 2010)</t>
  </si>
  <si>
    <t>torr</t>
  </si>
  <si>
    <t>Molecular Weight (Howard, 1990)</t>
  </si>
  <si>
    <t>g/mol</t>
  </si>
  <si>
    <t>Chemical Saturation Concentration in Air</t>
  </si>
  <si>
    <t>mg/mL</t>
  </si>
  <si>
    <t>m/hr</t>
  </si>
  <si>
    <t>atm/M</t>
  </si>
  <si>
    <t>Emission Factor</t>
  </si>
  <si>
    <r>
      <t>ug/m</t>
    </r>
    <r>
      <rPr>
        <vertAlign val="superscript"/>
        <sz val="10"/>
        <rFont val="Times New Roman"/>
        <family val="1"/>
      </rPr>
      <t>2</t>
    </r>
    <r>
      <rPr>
        <sz val="10"/>
        <rFont val="Times New Roman"/>
        <family val="1"/>
      </rPr>
      <t>/hr</t>
    </r>
  </si>
  <si>
    <t>events/day</t>
  </si>
  <si>
    <t>Fixed at 1 event/day (CEM default)</t>
  </si>
  <si>
    <t>Product Dilution Factor</t>
  </si>
  <si>
    <t>unitless</t>
  </si>
  <si>
    <t>Fixed at 1 (i.e., no dilution) </t>
  </si>
  <si>
    <t>Product Density</t>
  </si>
  <si>
    <t>Film Thickness on Skin</t>
  </si>
  <si>
    <t>cm</t>
  </si>
  <si>
    <t>fraction</t>
  </si>
  <si>
    <t>min/events</t>
  </si>
  <si>
    <t>g/event</t>
  </si>
  <si>
    <t>-</t>
  </si>
  <si>
    <t xml:space="preserve">Fraction Product Ingested </t>
  </si>
  <si>
    <t>Amount Retained on Skin</t>
  </si>
  <si>
    <t>cm/hr</t>
  </si>
  <si>
    <t>Surface Area-Body Weight (SA-BW) Adult</t>
  </si>
  <si>
    <r>
      <t>cm</t>
    </r>
    <r>
      <rPr>
        <vertAlign val="superscript"/>
        <sz val="10"/>
        <rFont val="Times New Roman"/>
        <family val="1"/>
      </rPr>
      <t>2</t>
    </r>
    <r>
      <rPr>
        <sz val="10"/>
        <rFont val="Times New Roman"/>
        <family val="1"/>
      </rPr>
      <t>/kg</t>
    </r>
  </si>
  <si>
    <t>3.10 (CEM default mean, inside one hand)</t>
  </si>
  <si>
    <t>2.90 (CEM default mean, inside one hand)</t>
  </si>
  <si>
    <t>Surface Area-Body Weight (SA-BW) Adult 16-20</t>
  </si>
  <si>
    <t>3.17 (CEM default mean, inside one hand)</t>
  </si>
  <si>
    <t>Building Volume (Residence)</t>
  </si>
  <si>
    <r>
      <t>m</t>
    </r>
    <r>
      <rPr>
        <vertAlign val="superscript"/>
        <sz val="10"/>
        <rFont val="Times New Roman"/>
        <family val="1"/>
      </rPr>
      <t>3</t>
    </r>
  </si>
  <si>
    <t>Use Environment Volume</t>
  </si>
  <si>
    <t>Air Exchange Rate, Zone 1 (Residence)</t>
  </si>
  <si>
    <r>
      <t>hr</t>
    </r>
    <r>
      <rPr>
        <vertAlign val="superscript"/>
        <sz val="10"/>
        <rFont val="Times New Roman"/>
        <family val="1"/>
      </rPr>
      <t>-1</t>
    </r>
  </si>
  <si>
    <t>Air Exchange Rate, Zone 2 (Residence)</t>
  </si>
  <si>
    <t>Interzone Ventilation Rate</t>
  </si>
  <si>
    <r>
      <t>m</t>
    </r>
    <r>
      <rPr>
        <vertAlign val="superscript"/>
        <sz val="10"/>
        <rFont val="Times New Roman"/>
        <family val="1"/>
      </rPr>
      <t>3</t>
    </r>
    <r>
      <rPr>
        <sz val="10"/>
        <rFont val="Times New Roman"/>
        <family val="1"/>
      </rPr>
      <t>/hr</t>
    </r>
  </si>
  <si>
    <t>Air Exchange Rate, Near-Field Boundary</t>
  </si>
  <si>
    <t>Use Start Time</t>
  </si>
  <si>
    <t>Log Octanol-Water Partition Coefficient (Hansch et al., 1995)</t>
  </si>
  <si>
    <t>Water Solubility (Yalkowsky et al., 2010)</t>
  </si>
  <si>
    <t>Table of Contents</t>
  </si>
  <si>
    <t>Worksheet</t>
  </si>
  <si>
    <t>Description</t>
  </si>
  <si>
    <t>Antifreeze</t>
  </si>
  <si>
    <t>Dish Soap</t>
  </si>
  <si>
    <t>Textile Dye</t>
  </si>
  <si>
    <t>107 (Koontz and Rector, 1995)</t>
  </si>
  <si>
    <t>Bedroom</t>
  </si>
  <si>
    <t>Bathroom</t>
  </si>
  <si>
    <t>12.4 (CEM default mean, both hands)</t>
  </si>
  <si>
    <t>12.7 (CEM default mean, both hands)</t>
  </si>
  <si>
    <t>11.6 (CEM default mean, both hands)</t>
  </si>
  <si>
    <t xml:space="preserve">Henry’s Law Coefficient </t>
  </si>
  <si>
    <t>0 (Chinn method)</t>
  </si>
  <si>
    <t>Kitchen</t>
  </si>
  <si>
    <t>Dishwasher Detergent</t>
  </si>
  <si>
    <t>1.24 (CEM default mean, 10% of hands)</t>
  </si>
  <si>
    <t>1.27 (CEM default mean, 10% of hands)</t>
  </si>
  <si>
    <t>1.16 (CEM default mean, 10% of hands)</t>
  </si>
  <si>
    <t>Laundry Detergent</t>
  </si>
  <si>
    <t>Utility Room</t>
  </si>
  <si>
    <t>SPF</t>
  </si>
  <si>
    <t>5.05E-4 (IHSkinPerm)</t>
  </si>
  <si>
    <t>0.45 (CEM default)</t>
  </si>
  <si>
    <t>402 (CEM default)</t>
  </si>
  <si>
    <t>1.08E-4 (CEM Estimate)</t>
  </si>
  <si>
    <t>1 (i.e., no dilution)</t>
  </si>
  <si>
    <t>1.23E-2 (CEM Estimate)</t>
  </si>
  <si>
    <t>1.12E-4 (CEM Estimate)</t>
  </si>
  <si>
    <t>2.62E-01 (CEM Estimate)</t>
  </si>
  <si>
    <t>Attic</t>
  </si>
  <si>
    <t>Basement</t>
  </si>
  <si>
    <t>Model Start Time</t>
  </si>
  <si>
    <t>day/hour/min</t>
  </si>
  <si>
    <t>0/0/0</t>
  </si>
  <si>
    <t>Length of Model Run</t>
  </si>
  <si>
    <t>10/0/0</t>
  </si>
  <si>
    <t>Reporting Interval</t>
  </si>
  <si>
    <t>0/0/1</t>
  </si>
  <si>
    <t>House Code</t>
  </si>
  <si>
    <t>N/A</t>
  </si>
  <si>
    <t>HY013</t>
  </si>
  <si>
    <t>HY014</t>
  </si>
  <si>
    <t>HY015</t>
  </si>
  <si>
    <t>State</t>
  </si>
  <si>
    <t>NA</t>
  </si>
  <si>
    <t>Stories</t>
  </si>
  <si>
    <t>Volume</t>
  </si>
  <si>
    <t>m³</t>
  </si>
  <si>
    <t>Season</t>
  </si>
  <si>
    <t>Whole House ACH</t>
  </si>
  <si>
    <t>1/hr</t>
  </si>
  <si>
    <t>Number of Zones</t>
  </si>
  <si>
    <t>Source Description</t>
  </si>
  <si>
    <t>Start Time</t>
  </si>
  <si>
    <t>0/9/0</t>
  </si>
  <si>
    <t>End Time</t>
  </si>
  <si>
    <t>0/15/0</t>
  </si>
  <si>
    <t>0/12/0</t>
  </si>
  <si>
    <t>Zone</t>
  </si>
  <si>
    <t>Source Model</t>
  </si>
  <si>
    <t>Incremental</t>
  </si>
  <si>
    <t>mg</t>
  </si>
  <si>
    <t>Percent of Mass Associated with First Exponential</t>
  </si>
  <si>
    <t>%</t>
  </si>
  <si>
    <t>First-Order Rate Constant (first exponential)</t>
  </si>
  <si>
    <t>1/hour</t>
  </si>
  <si>
    <t>First-Order Rate Constant (second exponential)</t>
  </si>
  <si>
    <t>Events per Year</t>
  </si>
  <si>
    <t>1/year</t>
  </si>
  <si>
    <t>Years of Exposure</t>
  </si>
  <si>
    <t>years</t>
  </si>
  <si>
    <t>Body Weight</t>
  </si>
  <si>
    <t>kg</t>
  </si>
  <si>
    <t>Length of Life</t>
  </si>
  <si>
    <t>Zone Characteristics</t>
  </si>
  <si>
    <t>Zone Number</t>
  </si>
  <si>
    <t>Volume (m³)</t>
  </si>
  <si>
    <t>Total-Flow-In (m³/hr)</t>
  </si>
  <si>
    <t>Total-Flow-Out (m³/hr)</t>
  </si>
  <si>
    <t>ROH</t>
  </si>
  <si>
    <t>Interzonal Air Flow Rate (m³/hr)</t>
  </si>
  <si>
    <t>To
From</t>
  </si>
  <si>
    <t>Zone 0</t>
  </si>
  <si>
    <t>Zone 1</t>
  </si>
  <si>
    <t>Zone 2</t>
  </si>
  <si>
    <t>Zone 3</t>
  </si>
  <si>
    <t>Zone 4</t>
  </si>
  <si>
    <t>Activity Pattern(s)</t>
  </si>
  <si>
    <t>Primary
User Days in Effect: 1
Bystander Days in Effect: 0</t>
  </si>
  <si>
    <t>Enter Time (hr)</t>
  </si>
  <si>
    <t>Enter Time (min)</t>
  </si>
  <si>
    <t>Breathing Rate (m³/day)</t>
  </si>
  <si>
    <t>Secondary
User Days in Effect: 2 - 7
Bystander Days in Effect: 1-7</t>
  </si>
  <si>
    <t>Dermal</t>
  </si>
  <si>
    <t>Paint and Floor Lacquer</t>
  </si>
  <si>
    <t>SPF (Dermal)</t>
  </si>
  <si>
    <t>Generic Product E1 (Emission from Product Applied to a Surface Indoors Incremental Source Model)</t>
  </si>
  <si>
    <t>Generic Product E2 (Emission from Product Applied to a Surface Indoors Double Exponential Model)</t>
  </si>
  <si>
    <t>Generic Product E4 (Emission from Product Added to Water)</t>
  </si>
  <si>
    <t>0.01 (CEM default)</t>
  </si>
  <si>
    <t>Frequency of Use (Acute)</t>
  </si>
  <si>
    <t>Frequency of Use (Chronic)</t>
  </si>
  <si>
    <t>days/year</t>
  </si>
  <si>
    <t>26025 (95th percentile, Westat Survey)</t>
  </si>
  <si>
    <t>Adult (Age ≥ 21) and Child (Age 11-20)</t>
  </si>
  <si>
    <t>Surface Area-Body Weight (SA-BW) Child 11-15</t>
  </si>
  <si>
    <t>Permeability (P_DER2b)</t>
  </si>
  <si>
    <t>Absorption Fraction (P_DER2a)</t>
  </si>
  <si>
    <t>Select Pathways Evaluated in CEM</t>
  </si>
  <si>
    <t>E1, Let CEM Estimate Emission Rate, P_INH2, Use Emission Factor Method</t>
  </si>
  <si>
    <t>E1, Let CEM Estimate Emission Rate, P_INH2,  Emission Factor Method</t>
  </si>
  <si>
    <t>E4, Let CEM Estimate Emission Rate, P_INH2</t>
  </si>
  <si>
    <t>E2, Let CEM Estimate Emission Rate, P_INH2</t>
  </si>
  <si>
    <t>Modeling Options - Inhalation</t>
  </si>
  <si>
    <t>0.00655 (Recommended film thickness from Exposure Factors Handbook Table 7-2, based on immersion on ethanol and water)</t>
  </si>
  <si>
    <t>Maximum Weight Fraction</t>
  </si>
  <si>
    <r>
      <t xml:space="preserve">n/a </t>
    </r>
    <r>
      <rPr>
        <vertAlign val="superscript"/>
        <sz val="10"/>
        <color theme="1"/>
        <rFont val="Times New Roman"/>
        <family val="1"/>
      </rPr>
      <t>1</t>
    </r>
  </si>
  <si>
    <t>360 (basement, attic); 180 (garage)</t>
  </si>
  <si>
    <t>1/89</t>
  </si>
  <si>
    <t>1/14</t>
  </si>
  <si>
    <t>1/23</t>
  </si>
  <si>
    <t>1/19</t>
  </si>
  <si>
    <t>1/35</t>
  </si>
  <si>
    <t>Near Field/Far Field Volume</t>
  </si>
  <si>
    <t>Skin Permeability Coefficient (Kp)</t>
  </si>
  <si>
    <r>
      <t xml:space="preserve">n/a </t>
    </r>
    <r>
      <rPr>
        <vertAlign val="superscript"/>
        <sz val="10"/>
        <color theme="1"/>
        <rFont val="Times New Roman"/>
        <family val="1"/>
      </rPr>
      <t>2</t>
    </r>
  </si>
  <si>
    <t>810 (95th percentile duration from Westat survey</t>
  </si>
  <si>
    <r>
      <t xml:space="preserve">1 </t>
    </r>
    <r>
      <rPr>
        <vertAlign val="superscript"/>
        <sz val="10"/>
        <color rgb="FF000000"/>
        <rFont val="Times New Roman"/>
        <family val="1"/>
      </rPr>
      <t>4</t>
    </r>
  </si>
  <si>
    <t>0.00214 (CEM scenario default)</t>
  </si>
  <si>
    <t>0.00981 (CEM scenario default)</t>
  </si>
  <si>
    <t>Surface Cleaner</t>
  </si>
  <si>
    <r>
      <rPr>
        <vertAlign val="superscript"/>
        <sz val="10"/>
        <color rgb="FF000000"/>
        <rFont val="Times New Roman"/>
        <family val="1"/>
      </rPr>
      <t>1</t>
    </r>
    <r>
      <rPr>
        <sz val="10"/>
        <color rgb="FF000000"/>
        <rFont val="Times New Roman"/>
        <family val="1"/>
      </rPr>
      <t xml:space="preserve"> Inhalation exposures for the SPF scenario were evaluated using MCCEM with measured emission data, please see other tab for relevant inputs.</t>
    </r>
  </si>
  <si>
    <r>
      <rPr>
        <vertAlign val="superscript"/>
        <sz val="10"/>
        <color theme="1"/>
        <rFont val="Times New Roman"/>
        <family val="1"/>
      </rPr>
      <t>4</t>
    </r>
    <r>
      <rPr>
        <sz val="10"/>
        <color theme="1"/>
        <rFont val="Times New Roman"/>
        <family val="1"/>
      </rPr>
      <t xml:space="preserve"> The exposure duration applied for dermal exposures to dishwashing detergent were adjusted/lowered to 1 minute, as the scenario default exposure duration is based on the run time of a dishwasher, not on expected dermal contact time.</t>
    </r>
  </si>
  <si>
    <t>15 (High-end scenario duration from CEM)</t>
  </si>
  <si>
    <t>20 (High-end scenario duration from CEM)</t>
  </si>
  <si>
    <t>50 (High-end scenario duration from CEM)</t>
  </si>
  <si>
    <t>100 (High-end scenario duration from CEM)</t>
  </si>
  <si>
    <r>
      <rPr>
        <vertAlign val="superscript"/>
        <sz val="10"/>
        <color theme="1"/>
        <rFont val="Times New Roman"/>
        <family val="1"/>
      </rPr>
      <t>2</t>
    </r>
    <r>
      <rPr>
        <sz val="10"/>
        <color theme="1"/>
        <rFont val="Times New Roman"/>
        <family val="1"/>
      </rPr>
      <t xml:space="preserve"> Chronic exposures not evaluated for scenarios that are expected to involve infrequent and or intermittent use frequencies. </t>
    </r>
  </si>
  <si>
    <r>
      <rPr>
        <vertAlign val="superscript"/>
        <sz val="10"/>
        <color theme="1"/>
        <rFont val="Times New Roman"/>
        <family val="1"/>
      </rPr>
      <t>5</t>
    </r>
    <r>
      <rPr>
        <sz val="10"/>
        <color theme="1"/>
        <rFont val="Times New Roman"/>
        <family val="1"/>
      </rPr>
      <t xml:space="preserve"> The exposure duration applied for dermal exposures to laundry detergent were adjusted/lowered to be equal to the default exposures times for hand dish soap, as this dermal exposure scenario is intended to approximate dermal contact from hand washing of clothing, whereas the default exposure durations for the laundry detergent scenario are based on run times of the washing machine. </t>
    </r>
  </si>
  <si>
    <t>Exposure Scenario</t>
  </si>
  <si>
    <t>Attic Application Scenario</t>
  </si>
  <si>
    <t>Basement Application Scenario</t>
  </si>
  <si>
    <t>Garage Application Scenario</t>
  </si>
  <si>
    <t>CEM Inputs - All Scenarios</t>
  </si>
  <si>
    <t xml:space="preserve">This tab provides the model inputs required to evaluate the presented consumer conditions of use (COU) using EPA's Consumer Exposure Model (CEM 2.1). </t>
  </si>
  <si>
    <t xml:space="preserve">This tab provides the model inputs required to evaluate the inhalation pathway for the spray polyurethane foam (SPF) COU using EPA's Multi-Chamber Concentration and Exposure Model (MCCEM). </t>
  </si>
  <si>
    <t>1.09 (CEM scenario default)</t>
  </si>
  <si>
    <t>1.12 (CEM scenario default)</t>
  </si>
  <si>
    <t>1.03 (CEM scenario default)</t>
  </si>
  <si>
    <t>1.077 (CEM scenario default)</t>
  </si>
  <si>
    <t>1.25 (CEM scenario default)</t>
  </si>
  <si>
    <t>0.65 (CEM scenario default)</t>
  </si>
  <si>
    <r>
      <t>g/cm</t>
    </r>
    <r>
      <rPr>
        <vertAlign val="superscript"/>
        <sz val="10"/>
        <rFont val="Times New Roman"/>
        <family val="1"/>
      </rPr>
      <t>3</t>
    </r>
  </si>
  <si>
    <t>Selected CEM Model Scenario - Dermal</t>
  </si>
  <si>
    <t>365 (CEM high-end default); 300 (CEM central-tendency default)</t>
  </si>
  <si>
    <t>0.016 (estimated assuming high-end mass of product used [60g] in one gallon of water)</t>
  </si>
  <si>
    <r>
      <t xml:space="preserve">10 (Central tendency scenario durations from CEM) </t>
    </r>
    <r>
      <rPr>
        <vertAlign val="superscript"/>
        <sz val="10"/>
        <color rgb="FF000000"/>
        <rFont val="Times New Roman"/>
        <family val="1"/>
      </rPr>
      <t>5</t>
    </r>
  </si>
  <si>
    <r>
      <t xml:space="preserve">20 (Central tendency scenario durations from CEM) </t>
    </r>
    <r>
      <rPr>
        <vertAlign val="superscript"/>
        <sz val="10"/>
        <color rgb="FF000000"/>
        <rFont val="Times New Roman"/>
        <family val="1"/>
      </rPr>
      <t>5</t>
    </r>
  </si>
  <si>
    <t>40 (High-end scenario mass from CEM)</t>
  </si>
  <si>
    <t>60 (High-end scenario mass from CEM)</t>
  </si>
  <si>
    <t>150 (High-end scenario mass from CEM)</t>
  </si>
  <si>
    <t>20 (Central tendency scenario mass from CEM)</t>
  </si>
  <si>
    <t>40 (Central tendency mass from CEM)</t>
  </si>
  <si>
    <t>10 (Central tendency scenario duration from CEM)</t>
  </si>
  <si>
    <t>45 (Central tendency scenario duration from CEM)</t>
  </si>
  <si>
    <r>
      <rPr>
        <vertAlign val="superscript"/>
        <sz val="10"/>
        <color theme="1"/>
        <rFont val="Times New Roman"/>
        <family val="1"/>
      </rPr>
      <t>3</t>
    </r>
    <r>
      <rPr>
        <sz val="10"/>
        <color theme="1"/>
        <rFont val="Times New Roman"/>
        <family val="1"/>
      </rPr>
      <t xml:space="preserve"> For scenarios where chronic exposures are evaluated, central tendency durations of exposure were applied to dermal estimates, which impacts the estimation of absorption fraction within P_DER2a. </t>
    </r>
  </si>
  <si>
    <t>Gas Phase Mass Transfer Coefficient (CEM Estimate)</t>
  </si>
  <si>
    <t>Mass Used - High-End</t>
  </si>
  <si>
    <t>Mass Used - Central Tendency</t>
  </si>
  <si>
    <t>Duration of Use Event - High-End, Dermal</t>
  </si>
  <si>
    <t>Duration of Use Event - Central Tendency, Dermal</t>
  </si>
  <si>
    <t>Duration of Use Event - High-End, Inhalation</t>
  </si>
  <si>
    <t>Duration of Use Event - Central Tendency, Inhalation</t>
  </si>
  <si>
    <t>Absorption Fraction High-End Dermal Duration</t>
  </si>
  <si>
    <r>
      <t xml:space="preserve">Absorption Fraction Central Tendency Dermal Duration </t>
    </r>
    <r>
      <rPr>
        <vertAlign val="superscript"/>
        <sz val="10"/>
        <rFont val="Times New Roman"/>
        <family val="1"/>
      </rPr>
      <t>3</t>
    </r>
  </si>
  <si>
    <t>3.10 (CEM default mean, inside of one hand)</t>
  </si>
  <si>
    <t>2.90 (CEM default mean, inside of one hand)</t>
  </si>
  <si>
    <t>3.17 (CEM default mean, inside of one hand)</t>
  </si>
  <si>
    <t>15.8 (CEM default mean, face, hands, and arms)</t>
  </si>
  <si>
    <t>14.9 (CEM default mean, face, hands, and arms)</t>
  </si>
  <si>
    <t>16.4 (CEM default mean, face, hands, and arms)</t>
  </si>
  <si>
    <t>Consumer Conditions of Use</t>
  </si>
  <si>
    <t>Reported Product Concentrations
(ppm)</t>
  </si>
  <si>
    <t>Overall Range
(ppm)</t>
  </si>
  <si>
    <t>Maximum Weight Fraction Input</t>
  </si>
  <si>
    <t>Category</t>
  </si>
  <si>
    <t>Subcategory</t>
  </si>
  <si>
    <t>Paints and Coatings</t>
  </si>
  <si>
    <t>0.02 - 30</t>
  </si>
  <si>
    <t>Cleaning and Furniture Care Products</t>
  </si>
  <si>
    <t>0.36 - 1.2</t>
  </si>
  <si>
    <t>0.36 - 9</t>
  </si>
  <si>
    <t>Laundry and Dishwashing Products</t>
  </si>
  <si>
    <t>4.79 - 7.15</t>
  </si>
  <si>
    <t>0.7 - 204</t>
  </si>
  <si>
    <t>2.5 - 7.7</t>
  </si>
  <si>
    <t xml:space="preserve">Dishwasher Detergent </t>
  </si>
  <si>
    <t>0.86 - 9.7</t>
  </si>
  <si>
    <t>0.05 - 2.1</t>
  </si>
  <si>
    <t>0.22 - 14</t>
  </si>
  <si>
    <t>&lt; 25</t>
  </si>
  <si>
    <t>Arts, Crafts, and Hobby Materials</t>
  </si>
  <si>
    <t>Other Consumer Uses</t>
  </si>
  <si>
    <t>Spray Polyurethane Foam</t>
  </si>
  <si>
    <t>Based on concentration of mixed SPF used in the occupational exposure scenario</t>
  </si>
  <si>
    <t>0.01 - 22</t>
  </si>
  <si>
    <t>0.01 - 86</t>
  </si>
  <si>
    <t>MCCEM Inputs - SPF Scenarios</t>
  </si>
  <si>
    <r>
      <rPr>
        <vertAlign val="superscript"/>
        <sz val="11"/>
        <color theme="1"/>
        <rFont val="Times New Roman"/>
        <family val="1"/>
      </rPr>
      <t>1</t>
    </r>
    <r>
      <rPr>
        <sz val="11"/>
        <color theme="1"/>
        <rFont val="Times New Roman"/>
        <family val="1"/>
      </rPr>
      <t xml:space="preserve"> The select Safety Data Sheet may now be superseded by a more recent version or formulation. </t>
    </r>
  </si>
  <si>
    <t xml:space="preserve">This tab provides the identified weight fractions and sources for all evaluated product scenarios. </t>
  </si>
  <si>
    <t>Total Mass of Chemical Released</t>
  </si>
  <si>
    <t>Paint or Floor Lacquer</t>
  </si>
  <si>
    <t>Automotive Care Products</t>
  </si>
  <si>
    <t>Mean
(ppm)</t>
  </si>
  <si>
    <t>Maximum Weight Fraction 
(%)</t>
  </si>
  <si>
    <t>Mean Weight Fraction Input</t>
  </si>
  <si>
    <t>30 (High-end scenario duration from CEM)</t>
  </si>
  <si>
    <t>15 (Central tendency duration from Westat survey)</t>
  </si>
  <si>
    <t>300 (High-end scenario duration from CEM)</t>
  </si>
  <si>
    <t>0.007 (estimated assuming high-end mass of product use [28g/use] in one gallon of water)</t>
  </si>
  <si>
    <t>Mean Weight Fraction</t>
  </si>
  <si>
    <r>
      <t>84 (High-end of range from American Cleaning Institute Exposure and Risk Screening Methods for Consumer Product Ingredients</t>
    </r>
    <r>
      <rPr>
        <vertAlign val="superscript"/>
        <sz val="10"/>
        <color rgb="FF000000"/>
        <rFont val="Times New Roman"/>
        <family val="1"/>
      </rPr>
      <t>6</t>
    </r>
    <r>
      <rPr>
        <sz val="10"/>
        <color rgb="FF000000"/>
        <rFont val="Times New Roman"/>
        <family val="1"/>
      </rPr>
      <t>, which reported 28 g/use, up to three times per day)</t>
    </r>
  </si>
  <si>
    <r>
      <t>48 (Central tendency from American Cleaning Institute Exposure and Risk Screening Methods for Consumer Product Ingredients</t>
    </r>
    <r>
      <rPr>
        <vertAlign val="superscript"/>
        <sz val="10"/>
        <color rgb="FF000000"/>
        <rFont val="Times New Roman"/>
        <family val="1"/>
      </rPr>
      <t>6</t>
    </r>
    <r>
      <rPr>
        <sz val="10"/>
        <color rgb="FF000000"/>
        <rFont val="Times New Roman"/>
        <family val="1"/>
      </rPr>
      <t>, with a mean of 16 g/use, up to three times per day)</t>
    </r>
  </si>
  <si>
    <r>
      <rPr>
        <vertAlign val="superscript"/>
        <sz val="10"/>
        <color theme="1"/>
        <rFont val="Times New Roman"/>
        <family val="1"/>
      </rPr>
      <t>6</t>
    </r>
    <r>
      <rPr>
        <sz val="10"/>
        <color theme="1"/>
        <rFont val="Times New Roman"/>
        <family val="1"/>
      </rPr>
      <t xml:space="preserve"> https://www.aciscience.org/docs/Consumer_Product_Ingredient_Safety_v2.0.pdf</t>
    </r>
  </si>
  <si>
    <t>200 (Central tendency scenario duration from CEM)</t>
  </si>
  <si>
    <t>n/a (unable to estimate mean from available sources)</t>
  </si>
  <si>
    <t>2 - 14</t>
  </si>
  <si>
    <t>0.05 - 14</t>
  </si>
  <si>
    <t>Weight Fractions</t>
  </si>
  <si>
    <t>Kwon et al., 2007</t>
  </si>
  <si>
    <t>Fuh et al., 2005</t>
  </si>
  <si>
    <t>Tanabe and Kawata, 2008</t>
  </si>
  <si>
    <t>Tahara et al., 2013</t>
  </si>
  <si>
    <t>OCA, 2009</t>
  </si>
  <si>
    <t>Citizens Campaign for the Environment, 2018</t>
  </si>
  <si>
    <t>Citizens Campaign for the Environment, 2019</t>
  </si>
  <si>
    <t>Sapphire Group Inc., 2007</t>
  </si>
  <si>
    <t xml:space="preserve">Makino et al., 2006 </t>
  </si>
  <si>
    <t>Danish EPA, 2005</t>
  </si>
  <si>
    <t xml:space="preserve">Peak Extended Life Antifreeze &amp; Coolant (2002) Safety Data Sheet1 </t>
  </si>
  <si>
    <t>ACA, 2015 Public Comment Submission (EPA-HQ-OPPT-2015-0078)</t>
  </si>
  <si>
    <t>Cannot estimate - unknown number of products tested in Kwon et al., 2007</t>
  </si>
  <si>
    <t>ACC, 2016</t>
  </si>
  <si>
    <r>
      <t>0.0384 (based on density of typical closed cell, medium density SPF, with densities ranging from 1.5 - 2.4 lbs/ft</t>
    </r>
    <r>
      <rPr>
        <vertAlign val="superscript"/>
        <sz val="10"/>
        <rFont val="Times New Roman"/>
        <family val="1"/>
      </rPr>
      <t>3</t>
    </r>
    <r>
      <rPr>
        <sz val="10"/>
        <rFont val="Times New Roman"/>
        <family val="1"/>
      </rPr>
      <t xml:space="preserve">) </t>
    </r>
  </si>
  <si>
    <t>Final Risk Evaluation for 1,4-Dioxane
Supplemental Information File on 
Consumer Exposure Assessment 
Model Input Parameters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</si>
</sst>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000%"/>
    <numFmt numFmtId="166" formatCode="0.00000%"/>
    <numFmt numFmtId="167" formatCode="0.000%"/>
  </numFmts>
  <fonts count="27" x14ac:knownFonts="1">
    <font>
      <sz val="11"/>
      <color theme="1"/>
      <name val="Calibri"/>
      <family val="2"/>
      <scheme val="minor"/>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10"/>
      <name val="Times New Roman"/>
      <family val="1"/>
    </font>
    <font>
      <vertAlign val="superscript"/>
      <sz val="10"/>
      <name val="Times New Roman"/>
      <family val="1"/>
    </font>
    <font>
      <sz val="11"/>
      <color theme="1"/>
      <name val="Times New Roman"/>
      <family val="1"/>
    </font>
    <font>
      <b/>
      <sz val="16"/>
      <color theme="1"/>
      <name val="Times New Roman"/>
      <family val="1"/>
    </font>
    <font>
      <b/>
      <sz val="11"/>
      <color theme="1"/>
      <name val="Times New Roman"/>
      <family val="1"/>
    </font>
    <font>
      <sz val="11"/>
      <color theme="1"/>
      <name val="Tahoma"/>
      <family val="2"/>
    </font>
    <font>
      <u/>
      <sz val="11"/>
      <color theme="10"/>
      <name val="Calibri"/>
      <family val="2"/>
      <scheme val="minor"/>
    </font>
    <font>
      <u/>
      <sz val="11"/>
      <color theme="10"/>
      <name val="Times New Roman"/>
      <family val="1"/>
    </font>
    <font>
      <sz val="11"/>
      <name val="Times New Roman"/>
      <family val="1"/>
    </font>
    <font>
      <sz val="10"/>
      <color rgb="FFFF0000"/>
      <name val="Times New Roman"/>
      <family val="1"/>
    </font>
    <font>
      <vertAlign val="superscript"/>
      <sz val="10"/>
      <color theme="1"/>
      <name val="Times New Roman"/>
      <family val="1"/>
    </font>
    <font>
      <vertAlign val="superscript"/>
      <sz val="10"/>
      <color rgb="FF000000"/>
      <name val="Times New Roman"/>
      <family val="1"/>
    </font>
    <font>
      <b/>
      <sz val="20"/>
      <color theme="1"/>
      <name val="Times New Roman"/>
      <family val="1"/>
    </font>
    <font>
      <sz val="10"/>
      <color theme="1"/>
      <name val="Calibri"/>
      <family val="2"/>
      <scheme val="minor"/>
    </font>
    <font>
      <i/>
      <sz val="10"/>
      <color theme="1"/>
      <name val="Times New Roman"/>
      <family val="1"/>
    </font>
    <font>
      <vertAlign val="superscript"/>
      <sz val="11"/>
      <color theme="1"/>
      <name val="Times New Roman"/>
      <family val="1"/>
    </font>
    <font>
      <sz val="12"/>
      <color theme="10"/>
      <name val="Times New Roman"/>
      <family val="1"/>
    </font>
    <font>
      <b/>
      <sz val="12"/>
      <color theme="1"/>
      <name val="Times New Roman"/>
      <family val="1"/>
    </font>
    <font>
      <sz val="12"/>
      <color theme="1"/>
      <name val="Times New Roman"/>
      <family val="1"/>
    </font>
    <font>
      <sz val="12"/>
      <name val="Times New Roman"/>
      <family val="1"/>
    </font>
    <font>
      <u/>
      <sz val="10"/>
      <color theme="10"/>
      <name val="Times New Roman"/>
      <family val="1"/>
    </font>
    <font>
      <sz val="10"/>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31">
    <xf numFmtId="0" fontId="0" fillId="0" borderId="0" xfId="0"/>
    <xf numFmtId="0" fontId="2" fillId="0" borderId="0" xfId="0" applyFont="1"/>
    <xf numFmtId="0" fontId="2" fillId="0" borderId="0" xfId="0" applyFont="1" applyAlignment="1">
      <alignment vertical="center"/>
    </xf>
    <xf numFmtId="0" fontId="7" fillId="2" borderId="0" xfId="0" applyFont="1" applyFill="1"/>
    <xf numFmtId="0" fontId="8" fillId="2" borderId="0" xfId="0" applyFont="1" applyFill="1" applyAlignment="1">
      <alignment wrapText="1"/>
    </xf>
    <xf numFmtId="0" fontId="0" fillId="2" borderId="0" xfId="0" applyFill="1"/>
    <xf numFmtId="0" fontId="9" fillId="2" borderId="0" xfId="0" applyFont="1" applyFill="1"/>
    <xf numFmtId="0" fontId="9" fillId="2" borderId="0" xfId="0" applyFont="1" applyFill="1" applyAlignment="1">
      <alignment wrapText="1"/>
    </xf>
    <xf numFmtId="164" fontId="9" fillId="2" borderId="0" xfId="0" applyNumberFormat="1" applyFont="1" applyFill="1" applyAlignment="1">
      <alignment horizontal="left" wrapText="1"/>
    </xf>
    <xf numFmtId="0" fontId="10" fillId="2" borderId="0" xfId="0" applyFont="1" applyFill="1"/>
    <xf numFmtId="164" fontId="9" fillId="2" borderId="0" xfId="0" applyNumberFormat="1" applyFont="1" applyFill="1" applyAlignment="1">
      <alignment horizontal="left"/>
    </xf>
    <xf numFmtId="0" fontId="7" fillId="0" borderId="0" xfId="0" applyFont="1"/>
    <xf numFmtId="0" fontId="12" fillId="0" borderId="0" xfId="1" applyFont="1"/>
    <xf numFmtId="0" fontId="2" fillId="0" borderId="0" xfId="0" applyFont="1" applyAlignment="1">
      <alignment horizontal="left"/>
    </xf>
    <xf numFmtId="0" fontId="2" fillId="0" borderId="0" xfId="0" applyFont="1" applyAlignment="1">
      <alignment horizontal="center" vertical="center"/>
    </xf>
    <xf numFmtId="2" fontId="2" fillId="0" borderId="0" xfId="0" applyNumberFormat="1" applyFont="1" applyAlignment="1">
      <alignment horizontal="left" vertical="center"/>
    </xf>
    <xf numFmtId="0" fontId="1" fillId="0" borderId="0" xfId="0" applyFont="1" applyAlignment="1">
      <alignment vertical="center"/>
    </xf>
    <xf numFmtId="0" fontId="7" fillId="0" borderId="0" xfId="0" applyFont="1" applyAlignment="1">
      <alignment wrapText="1"/>
    </xf>
    <xf numFmtId="0" fontId="14" fillId="0" borderId="0" xfId="0" applyFont="1"/>
    <xf numFmtId="0" fontId="4" fillId="0" borderId="0" xfId="0" applyFont="1" applyBorder="1" applyAlignment="1">
      <alignment vertical="center"/>
    </xf>
    <xf numFmtId="0" fontId="4" fillId="0" borderId="0" xfId="0" applyFont="1" applyBorder="1" applyAlignment="1">
      <alignment horizontal="center" vertical="center"/>
    </xf>
    <xf numFmtId="18" fontId="4" fillId="0" borderId="0" xfId="0" applyNumberFormat="1" applyFont="1" applyFill="1" applyBorder="1" applyAlignment="1">
      <alignment horizontal="left" vertical="center" wrapText="1"/>
    </xf>
    <xf numFmtId="18" fontId="2" fillId="0" borderId="0" xfId="0" applyNumberFormat="1" applyFont="1" applyFill="1" applyBorder="1" applyAlignment="1">
      <alignment horizontal="left" vertical="center" wrapText="1"/>
    </xf>
    <xf numFmtId="18" fontId="5" fillId="0" borderId="0" xfId="0" applyNumberFormat="1" applyFont="1" applyFill="1" applyBorder="1" applyAlignment="1">
      <alignment horizontal="left" vertical="center" wrapText="1"/>
    </xf>
    <xf numFmtId="0" fontId="17" fillId="2" borderId="0" xfId="0" applyFont="1" applyFill="1" applyAlignment="1">
      <alignment horizontal="center" vertical="center" wrapText="1"/>
    </xf>
    <xf numFmtId="0" fontId="2" fillId="0" borderId="0" xfId="0" applyFont="1" applyAlignment="1">
      <alignment wrapText="1"/>
    </xf>
    <xf numFmtId="0" fontId="13" fillId="0" borderId="0" xfId="0" applyFont="1" applyAlignment="1">
      <alignment wrapText="1"/>
    </xf>
    <xf numFmtId="0" fontId="18" fillId="0" borderId="0" xfId="0" applyFont="1"/>
    <xf numFmtId="0" fontId="0" fillId="0" borderId="0" xfId="0" applyAlignment="1">
      <alignment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1" fontId="2" fillId="0" borderId="1" xfId="0" applyNumberFormat="1" applyFont="1" applyBorder="1" applyAlignment="1">
      <alignment horizontal="center" vertical="center"/>
    </xf>
    <xf numFmtId="16" fontId="2" fillId="0" borderId="1" xfId="0" applyNumberFormat="1" applyFont="1" applyBorder="1" applyAlignment="1">
      <alignment horizontal="center" vertical="center"/>
    </xf>
    <xf numFmtId="0" fontId="2" fillId="0" borderId="0" xfId="0" applyFont="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11" fontId="4" fillId="0" borderId="1" xfId="0" applyNumberFormat="1" applyFont="1" applyFill="1" applyBorder="1" applyAlignment="1">
      <alignment horizontal="left" vertical="center" wrapText="1"/>
    </xf>
    <xf numFmtId="11" fontId="2" fillId="0" borderId="1" xfId="0" applyNumberFormat="1" applyFont="1" applyFill="1" applyBorder="1" applyAlignment="1">
      <alignment horizontal="left" vertical="center" wrapText="1"/>
    </xf>
    <xf numFmtId="11" fontId="5"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0" fontId="2" fillId="0" borderId="1" xfId="0" applyFont="1" applyBorder="1" applyAlignment="1">
      <alignment vertical="center"/>
    </xf>
    <xf numFmtId="0" fontId="5" fillId="0" borderId="1" xfId="0" applyFont="1" applyBorder="1" applyAlignment="1">
      <alignment horizontal="center" vertical="center" wrapText="1"/>
    </xf>
    <xf numFmtId="49" fontId="4"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8" fontId="4" fillId="0" borderId="1" xfId="0" applyNumberFormat="1" applyFont="1" applyFill="1" applyBorder="1" applyAlignment="1">
      <alignment horizontal="left" vertical="center" wrapText="1"/>
    </xf>
    <xf numFmtId="18" fontId="2" fillId="0" borderId="1" xfId="0" applyNumberFormat="1" applyFont="1" applyFill="1" applyBorder="1" applyAlignment="1">
      <alignment horizontal="left" vertical="center" wrapText="1"/>
    </xf>
    <xf numFmtId="18" fontId="5" fillId="0" borderId="1" xfId="0" applyNumberFormat="1" applyFont="1" applyFill="1" applyBorder="1" applyAlignment="1">
      <alignment horizontal="left" vertical="center" wrapText="1"/>
    </xf>
    <xf numFmtId="0" fontId="5" fillId="0" borderId="0" xfId="0" applyFont="1"/>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3" fontId="2" fillId="2" borderId="1" xfId="0" applyNumberFormat="1" applyFont="1" applyFill="1" applyBorder="1" applyAlignment="1">
      <alignment horizontal="left" vertical="center" wrapText="1"/>
    </xf>
    <xf numFmtId="11" fontId="7" fillId="2" borderId="1" xfId="0" quotePrefix="1" applyNumberFormat="1" applyFont="1" applyFill="1" applyBorder="1" applyAlignment="1">
      <alignment horizontal="left" vertical="top"/>
    </xf>
    <xf numFmtId="11" fontId="5" fillId="2" borderId="1" xfId="0" applyNumberFormat="1"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11" fontId="5" fillId="2" borderId="1" xfId="0" applyNumberFormat="1" applyFont="1" applyFill="1" applyBorder="1" applyAlignment="1">
      <alignment horizontal="left" vertical="top" wrapText="1"/>
    </xf>
    <xf numFmtId="0" fontId="14" fillId="2" borderId="0" xfId="0" applyFont="1" applyFill="1"/>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xf numFmtId="0" fontId="5" fillId="2" borderId="1" xfId="0" applyFont="1" applyFill="1" applyBorder="1" applyAlignment="1">
      <alignment horizontal="left" vertical="center"/>
    </xf>
    <xf numFmtId="11" fontId="4" fillId="2" borderId="1" xfId="0" applyNumberFormat="1" applyFont="1" applyFill="1" applyBorder="1" applyAlignment="1">
      <alignment horizontal="left" vertical="center" wrapText="1"/>
    </xf>
    <xf numFmtId="11"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49" fontId="2" fillId="0" borderId="1" xfId="0" applyNumberFormat="1" applyFont="1" applyBorder="1" applyAlignment="1">
      <alignment horizontal="center" vertical="center"/>
    </xf>
    <xf numFmtId="0" fontId="21" fillId="0" borderId="1" xfId="1" applyFont="1" applyBorder="1"/>
    <xf numFmtId="0" fontId="22" fillId="0" borderId="0" xfId="0" applyFont="1"/>
    <xf numFmtId="0" fontId="23" fillId="0" borderId="0" xfId="0" applyFont="1" applyAlignment="1">
      <alignment wrapText="1"/>
    </xf>
    <xf numFmtId="0" fontId="22" fillId="3" borderId="1" xfId="0" applyFont="1" applyFill="1" applyBorder="1"/>
    <xf numFmtId="0" fontId="22" fillId="3" borderId="1" xfId="0" applyFont="1" applyFill="1" applyBorder="1" applyAlignment="1">
      <alignment wrapText="1"/>
    </xf>
    <xf numFmtId="0" fontId="24" fillId="0" borderId="1" xfId="0" applyFont="1" applyBorder="1" applyAlignment="1">
      <alignment wrapText="1"/>
    </xf>
    <xf numFmtId="0" fontId="1" fillId="0" borderId="1"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2" fillId="0" borderId="1" xfId="0" applyFont="1" applyBorder="1" applyAlignment="1">
      <alignment horizontal="center" vertical="top"/>
    </xf>
    <xf numFmtId="0" fontId="5" fillId="0" borderId="1" xfId="0" applyFont="1" applyBorder="1" applyAlignment="1">
      <alignment horizontal="center" vertical="top"/>
    </xf>
    <xf numFmtId="0" fontId="25" fillId="0" borderId="7" xfId="1" applyFont="1" applyFill="1" applyBorder="1" applyAlignment="1">
      <alignment horizontal="center" vertical="center" wrapText="1"/>
    </xf>
    <xf numFmtId="0" fontId="25" fillId="0" borderId="1" xfId="1" applyFont="1" applyBorder="1" applyAlignment="1">
      <alignment horizontal="center" vertical="center" wrapText="1"/>
    </xf>
    <xf numFmtId="0" fontId="26" fillId="0" borderId="1" xfId="1" applyFont="1" applyFill="1" applyBorder="1" applyAlignment="1">
      <alignment horizontal="lef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ero.epa.gov/hero/index.cfm/reference/details/reference_id/687894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hero.epa.gov/hero/index.cfm/reference/details/reference_id/3809038" TargetMode="External"/><Relationship Id="rId13" Type="http://schemas.openxmlformats.org/officeDocument/2006/relationships/printerSettings" Target="../printerSettings/printerSettings5.bin"/><Relationship Id="rId3" Type="http://schemas.openxmlformats.org/officeDocument/2006/relationships/hyperlink" Target="https://hero.epa.gov/hero/index.cfm/reference/details/reference_id/2013802" TargetMode="External"/><Relationship Id="rId7" Type="http://schemas.openxmlformats.org/officeDocument/2006/relationships/hyperlink" Target="https://hero.epa.gov/hero/index.cfm/reference/details/reference_id/6833567" TargetMode="External"/><Relationship Id="rId12" Type="http://schemas.openxmlformats.org/officeDocument/2006/relationships/hyperlink" Target="https://beta.regulations.gov/document/EPA-HQ-OPPT-2015-0078-0007" TargetMode="External"/><Relationship Id="rId2" Type="http://schemas.openxmlformats.org/officeDocument/2006/relationships/hyperlink" Target="https://hero.epa.gov/hero/index.cfm/reference/details/reference_id/4149695" TargetMode="External"/><Relationship Id="rId1" Type="http://schemas.openxmlformats.org/officeDocument/2006/relationships/hyperlink" Target="https://hero.epa.gov/hero/index.cfm/reference/details/reference_id/2443123" TargetMode="External"/><Relationship Id="rId6" Type="http://schemas.openxmlformats.org/officeDocument/2006/relationships/hyperlink" Target="https://hero.epa.gov/hero/index.cfm/reference/details/reference_id/6833566" TargetMode="External"/><Relationship Id="rId11" Type="http://schemas.openxmlformats.org/officeDocument/2006/relationships/hyperlink" Target="http://www1.mscdirect.com/MSDS/MSDS00017/04438032-20111224.PDF" TargetMode="External"/><Relationship Id="rId5" Type="http://schemas.openxmlformats.org/officeDocument/2006/relationships/hyperlink" Target="https://hero.epa.gov/hero/index.cfm/reference/details/reference_id/3809067" TargetMode="External"/><Relationship Id="rId10" Type="http://schemas.openxmlformats.org/officeDocument/2006/relationships/hyperlink" Target="https://hero.epa.gov/hero/index.cfm/reference/details/reference_id/3809099" TargetMode="External"/><Relationship Id="rId4" Type="http://schemas.openxmlformats.org/officeDocument/2006/relationships/hyperlink" Target="https://hero.epa.gov/hero/index.cfm/reference/details/reference_id/3539090" TargetMode="External"/><Relationship Id="rId9" Type="http://schemas.openxmlformats.org/officeDocument/2006/relationships/hyperlink" Target="https://hero.epa.gov/hero/index.cfm/reference/details/reference_id/36605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0"/>
  <sheetViews>
    <sheetView tabSelected="1" zoomScaleNormal="100" workbookViewId="0">
      <selection activeCell="B2" sqref="B2"/>
    </sheetView>
  </sheetViews>
  <sheetFormatPr defaultColWidth="8.81640625" defaultRowHeight="14.5" x14ac:dyDescent="0.35"/>
  <cols>
    <col min="1" max="1" width="8.81640625" style="5"/>
    <col min="2" max="2" width="76.1796875" style="5" customWidth="1"/>
    <col min="3" max="16384" width="8.81640625" style="5"/>
  </cols>
  <sheetData>
    <row r="2" spans="1:3" ht="150" x14ac:dyDescent="0.4">
      <c r="A2" s="3"/>
      <c r="B2" s="24" t="s">
        <v>304</v>
      </c>
      <c r="C2" s="4"/>
    </row>
    <row r="3" spans="1:3" x14ac:dyDescent="0.35">
      <c r="A3" s="3"/>
      <c r="B3" s="6"/>
      <c r="C3" s="7"/>
    </row>
    <row r="4" spans="1:3" x14ac:dyDescent="0.35">
      <c r="A4" s="3"/>
      <c r="B4" s="6"/>
      <c r="C4" s="7"/>
    </row>
    <row r="5" spans="1:3" x14ac:dyDescent="0.35">
      <c r="A5" s="3"/>
      <c r="B5" s="6"/>
      <c r="C5" s="7"/>
    </row>
    <row r="6" spans="1:3" x14ac:dyDescent="0.35">
      <c r="A6" s="3"/>
      <c r="B6" s="6"/>
      <c r="C6" s="7"/>
    </row>
    <row r="7" spans="1:3" x14ac:dyDescent="0.35">
      <c r="A7" s="3"/>
      <c r="B7" s="6"/>
      <c r="C7" s="7"/>
    </row>
    <row r="8" spans="1:3" x14ac:dyDescent="0.35">
      <c r="A8" s="3"/>
      <c r="B8" s="10"/>
      <c r="C8" s="8"/>
    </row>
    <row r="9" spans="1:3" x14ac:dyDescent="0.35">
      <c r="B9" s="9"/>
      <c r="C9" s="3"/>
    </row>
    <row r="10" spans="1:3" x14ac:dyDescent="0.35">
      <c r="B10" s="9"/>
      <c r="C10" s="3"/>
    </row>
  </sheetData>
  <sheetProtection algorithmName="SHA-512" hashValue="CGyrrzrKV0U+pPgEKjRxF2JworzAwyCMWZ7+366qVO3CETTPsYLRSv3jQbjPmIW9NeoLFwWqG7ftm4es8gx4UQ==" saltValue="XOId0URUKlxIley0z709W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zoomScaleNormal="100" workbookViewId="0">
      <selection activeCell="B5" sqref="B5"/>
    </sheetView>
  </sheetViews>
  <sheetFormatPr defaultColWidth="8.7265625" defaultRowHeight="14" x14ac:dyDescent="0.3"/>
  <cols>
    <col min="1" max="1" width="35" style="11" bestFit="1" customWidth="1"/>
    <col min="2" max="2" width="110.453125" style="17" customWidth="1"/>
    <col min="3" max="16384" width="8.7265625" style="11"/>
  </cols>
  <sheetData>
    <row r="1" spans="1:2" ht="15.5" x14ac:dyDescent="0.35">
      <c r="A1" s="90" t="s">
        <v>59</v>
      </c>
      <c r="B1" s="91"/>
    </row>
    <row r="2" spans="1:2" ht="15" x14ac:dyDescent="0.3">
      <c r="A2" s="92" t="s">
        <v>60</v>
      </c>
      <c r="B2" s="93" t="s">
        <v>61</v>
      </c>
    </row>
    <row r="3" spans="1:2" ht="31" x14ac:dyDescent="0.35">
      <c r="A3" s="89" t="s">
        <v>203</v>
      </c>
      <c r="B3" s="94" t="s">
        <v>204</v>
      </c>
    </row>
    <row r="4" spans="1:2" ht="31" x14ac:dyDescent="0.35">
      <c r="A4" s="89" t="s">
        <v>267</v>
      </c>
      <c r="B4" s="94" t="s">
        <v>205</v>
      </c>
    </row>
    <row r="5" spans="1:2" ht="15.5" x14ac:dyDescent="0.35">
      <c r="A5" s="89" t="s">
        <v>288</v>
      </c>
      <c r="B5" s="94" t="s">
        <v>269</v>
      </c>
    </row>
    <row r="6" spans="1:2" x14ac:dyDescent="0.3">
      <c r="A6" s="12"/>
      <c r="B6" s="26"/>
    </row>
    <row r="7" spans="1:2" x14ac:dyDescent="0.3">
      <c r="A7" s="12"/>
      <c r="B7" s="26"/>
    </row>
    <row r="8" spans="1:2" x14ac:dyDescent="0.3">
      <c r="A8" s="12"/>
      <c r="B8" s="26"/>
    </row>
    <row r="9" spans="1:2" x14ac:dyDescent="0.3">
      <c r="A9" s="12"/>
      <c r="B9" s="26"/>
    </row>
    <row r="10" spans="1:2" x14ac:dyDescent="0.3">
      <c r="A10" s="12"/>
      <c r="B10" s="26"/>
    </row>
    <row r="11" spans="1:2" x14ac:dyDescent="0.3">
      <c r="A11" s="12"/>
      <c r="B11" s="26"/>
    </row>
  </sheetData>
  <sheetProtection algorithmName="SHA-512" hashValue="LQcS33EC0pMYqZCx5xx1Cgm6DyIQ7tQ64LtQ1HsGAcX+YagFdWdEfLicLuVhl3IkIMp3Eb9Xzw7buAzgfrjcpQ==" saltValue="/rM4TXjHqr0NGjtWp1dsuw==" spinCount="100000" sheet="1" objects="1" scenarios="1"/>
  <hyperlinks>
    <hyperlink ref="A3" location="'CEM Inputs - All Scenarios'!A1" display="CEM Inputs - All Scenarios" xr:uid="{FD06A10E-8DD8-437E-B9B8-51FB375915C9}"/>
    <hyperlink ref="A4" location="'MCCEM Inputs - SPF Scenario'!A1" display="MCCEM Inputs - SPF Scenarios" xr:uid="{C901AF24-E66E-4CB2-9756-1F68185451F4}"/>
    <hyperlink ref="A5" location="'Weight Fractions'!A1" display="Weight Fractions" xr:uid="{2A6EE6BB-95DC-48D4-94ED-D55EBE6D8840}"/>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11E38-B5E6-476E-9C75-D2EEA4320B1E}">
  <dimension ref="A1:K57"/>
  <sheetViews>
    <sheetView zoomScaleNormal="100" workbookViewId="0">
      <pane xSplit="1" ySplit="3" topLeftCell="B4" activePane="bottomRight" state="frozen"/>
      <selection pane="topRight" activeCell="B1" sqref="B1"/>
      <selection pane="bottomLeft" activeCell="A4" sqref="A4"/>
      <selection pane="bottomRight" activeCell="A24" sqref="A24:A25"/>
    </sheetView>
  </sheetViews>
  <sheetFormatPr defaultColWidth="8.7265625" defaultRowHeight="13" x14ac:dyDescent="0.3"/>
  <cols>
    <col min="1" max="1" width="48.1796875" style="1" customWidth="1"/>
    <col min="2" max="2" width="9.54296875" style="1" bestFit="1" customWidth="1"/>
    <col min="3" max="3" width="42.7265625" style="1" bestFit="1" customWidth="1"/>
    <col min="4" max="4" width="46" style="13" bestFit="1" customWidth="1"/>
    <col min="5" max="5" width="47.54296875" style="1" bestFit="1" customWidth="1"/>
    <col min="6" max="7" width="43.453125" style="1" bestFit="1" customWidth="1"/>
    <col min="8" max="8" width="46" style="1" bestFit="1" customWidth="1"/>
    <col min="9" max="9" width="43.453125" style="1" bestFit="1" customWidth="1"/>
    <col min="10" max="10" width="39.7265625" style="1" bestFit="1" customWidth="1"/>
    <col min="11" max="16384" width="8.7265625" style="1"/>
  </cols>
  <sheetData>
    <row r="1" spans="1:10" x14ac:dyDescent="0.3">
      <c r="A1" s="106" t="s">
        <v>0</v>
      </c>
      <c r="B1" s="106" t="s">
        <v>1</v>
      </c>
      <c r="C1" s="106" t="s">
        <v>190</v>
      </c>
      <c r="D1" s="107" t="s">
        <v>62</v>
      </c>
      <c r="E1" s="106" t="s">
        <v>63</v>
      </c>
      <c r="F1" s="106" t="s">
        <v>74</v>
      </c>
      <c r="G1" s="106" t="s">
        <v>78</v>
      </c>
      <c r="H1" s="106" t="s">
        <v>154</v>
      </c>
      <c r="I1" s="106" t="s">
        <v>64</v>
      </c>
      <c r="J1" s="106" t="s">
        <v>155</v>
      </c>
    </row>
    <row r="2" spans="1:10" ht="13.5" customHeight="1" x14ac:dyDescent="0.3">
      <c r="A2" s="106"/>
      <c r="B2" s="106"/>
      <c r="C2" s="106"/>
      <c r="D2" s="107"/>
      <c r="E2" s="106"/>
      <c r="F2" s="106"/>
      <c r="G2" s="106"/>
      <c r="H2" s="106"/>
      <c r="I2" s="106"/>
      <c r="J2" s="106"/>
    </row>
    <row r="3" spans="1:10" x14ac:dyDescent="0.3">
      <c r="A3" s="106"/>
      <c r="B3" s="106"/>
      <c r="C3" s="106"/>
      <c r="D3" s="107"/>
      <c r="E3" s="106"/>
      <c r="F3" s="106"/>
      <c r="G3" s="106"/>
      <c r="H3" s="106"/>
      <c r="I3" s="106"/>
      <c r="J3" s="106"/>
    </row>
    <row r="4" spans="1:10" x14ac:dyDescent="0.3">
      <c r="A4" s="36" t="s">
        <v>2</v>
      </c>
      <c r="B4" s="37" t="s">
        <v>3</v>
      </c>
      <c r="C4" s="38" t="s">
        <v>4</v>
      </c>
      <c r="D4" s="39" t="s">
        <v>4</v>
      </c>
      <c r="E4" s="38" t="s">
        <v>4</v>
      </c>
      <c r="F4" s="38" t="s">
        <v>4</v>
      </c>
      <c r="G4" s="39" t="s">
        <v>4</v>
      </c>
      <c r="H4" s="39" t="s">
        <v>4</v>
      </c>
      <c r="I4" s="39" t="s">
        <v>4</v>
      </c>
      <c r="J4" s="39" t="s">
        <v>4</v>
      </c>
    </row>
    <row r="5" spans="1:10" x14ac:dyDescent="0.3">
      <c r="A5" s="36" t="s">
        <v>5</v>
      </c>
      <c r="B5" s="37" t="s">
        <v>3</v>
      </c>
      <c r="C5" s="38" t="s">
        <v>6</v>
      </c>
      <c r="D5" s="39" t="s">
        <v>6</v>
      </c>
      <c r="E5" s="38" t="s">
        <v>6</v>
      </c>
      <c r="F5" s="38" t="s">
        <v>6</v>
      </c>
      <c r="G5" s="39" t="s">
        <v>6</v>
      </c>
      <c r="H5" s="39" t="s">
        <v>6</v>
      </c>
      <c r="I5" s="39" t="s">
        <v>6</v>
      </c>
      <c r="J5" s="39" t="s">
        <v>6</v>
      </c>
    </row>
    <row r="6" spans="1:10" ht="26" x14ac:dyDescent="0.3">
      <c r="A6" s="40" t="s">
        <v>7</v>
      </c>
      <c r="B6" s="41" t="s">
        <v>3</v>
      </c>
      <c r="C6" s="39" t="s">
        <v>156</v>
      </c>
      <c r="D6" s="39" t="s">
        <v>156</v>
      </c>
      <c r="E6" s="39" t="s">
        <v>158</v>
      </c>
      <c r="F6" s="39" t="s">
        <v>158</v>
      </c>
      <c r="G6" s="39" t="s">
        <v>158</v>
      </c>
      <c r="H6" s="39" t="s">
        <v>157</v>
      </c>
      <c r="I6" s="39" t="s">
        <v>158</v>
      </c>
      <c r="J6" s="39" t="s">
        <v>176</v>
      </c>
    </row>
    <row r="7" spans="1:10" x14ac:dyDescent="0.3">
      <c r="A7" s="40" t="s">
        <v>213</v>
      </c>
      <c r="B7" s="41" t="s">
        <v>3</v>
      </c>
      <c r="C7" s="38" t="s">
        <v>166</v>
      </c>
      <c r="D7" s="39" t="s">
        <v>167</v>
      </c>
      <c r="E7" s="38" t="s">
        <v>166</v>
      </c>
      <c r="F7" s="39" t="s">
        <v>167</v>
      </c>
      <c r="G7" s="38" t="s">
        <v>166</v>
      </c>
      <c r="H7" s="39" t="s">
        <v>167</v>
      </c>
      <c r="I7" s="38" t="s">
        <v>166</v>
      </c>
      <c r="J7" s="39" t="s">
        <v>167</v>
      </c>
    </row>
    <row r="8" spans="1:10" ht="15.75" customHeight="1" x14ac:dyDescent="0.3">
      <c r="A8" s="40" t="s">
        <v>8</v>
      </c>
      <c r="B8" s="41" t="s">
        <v>3</v>
      </c>
      <c r="C8" s="38" t="s">
        <v>164</v>
      </c>
      <c r="D8" s="39" t="s">
        <v>164</v>
      </c>
      <c r="E8" s="38" t="s">
        <v>164</v>
      </c>
      <c r="F8" s="42" t="s">
        <v>164</v>
      </c>
      <c r="G8" s="39" t="s">
        <v>164</v>
      </c>
      <c r="H8" s="39" t="s">
        <v>164</v>
      </c>
      <c r="I8" s="39" t="s">
        <v>164</v>
      </c>
      <c r="J8" s="39" t="s">
        <v>164</v>
      </c>
    </row>
    <row r="9" spans="1:10" ht="15.5" x14ac:dyDescent="0.3">
      <c r="A9" s="40" t="s">
        <v>9</v>
      </c>
      <c r="B9" s="41" t="s">
        <v>3</v>
      </c>
      <c r="C9" s="38" t="s">
        <v>10</v>
      </c>
      <c r="D9" s="39" t="s">
        <v>10</v>
      </c>
      <c r="E9" s="38" t="s">
        <v>10</v>
      </c>
      <c r="F9" s="42" t="s">
        <v>10</v>
      </c>
      <c r="G9" s="39" t="s">
        <v>10</v>
      </c>
      <c r="H9" s="39" t="s">
        <v>10</v>
      </c>
      <c r="I9" s="39" t="s">
        <v>10</v>
      </c>
      <c r="J9" s="39" t="s">
        <v>176</v>
      </c>
    </row>
    <row r="10" spans="1:10" ht="15.5" x14ac:dyDescent="0.3">
      <c r="A10" s="40" t="s">
        <v>11</v>
      </c>
      <c r="B10" s="41" t="s">
        <v>3</v>
      </c>
      <c r="C10" s="38" t="s">
        <v>67</v>
      </c>
      <c r="D10" s="39" t="s">
        <v>12</v>
      </c>
      <c r="E10" s="38" t="s">
        <v>73</v>
      </c>
      <c r="F10" s="42" t="s">
        <v>73</v>
      </c>
      <c r="G10" s="39" t="s">
        <v>79</v>
      </c>
      <c r="H10" s="39" t="s">
        <v>66</v>
      </c>
      <c r="I10" s="39" t="s">
        <v>79</v>
      </c>
      <c r="J10" s="39" t="s">
        <v>176</v>
      </c>
    </row>
    <row r="11" spans="1:10" ht="15.5" x14ac:dyDescent="0.3">
      <c r="A11" s="40" t="s">
        <v>13</v>
      </c>
      <c r="B11" s="41" t="s">
        <v>14</v>
      </c>
      <c r="C11" s="38">
        <v>0</v>
      </c>
      <c r="D11" s="39">
        <v>0</v>
      </c>
      <c r="E11" s="38">
        <v>0</v>
      </c>
      <c r="F11" s="42">
        <v>0</v>
      </c>
      <c r="G11" s="39">
        <v>0</v>
      </c>
      <c r="H11" s="39">
        <v>0</v>
      </c>
      <c r="I11" s="39">
        <v>0</v>
      </c>
      <c r="J11" s="39" t="s">
        <v>176</v>
      </c>
    </row>
    <row r="12" spans="1:10" x14ac:dyDescent="0.3">
      <c r="A12" s="40" t="s">
        <v>168</v>
      </c>
      <c r="B12" s="41" t="s">
        <v>3</v>
      </c>
      <c r="C12" s="38" t="s">
        <v>15</v>
      </c>
      <c r="D12" s="39" t="s">
        <v>15</v>
      </c>
      <c r="E12" s="38" t="s">
        <v>15</v>
      </c>
      <c r="F12" s="42" t="s">
        <v>15</v>
      </c>
      <c r="G12" s="39" t="s">
        <v>15</v>
      </c>
      <c r="H12" s="39" t="s">
        <v>15</v>
      </c>
      <c r="I12" s="39" t="s">
        <v>15</v>
      </c>
      <c r="J12" s="39" t="s">
        <v>153</v>
      </c>
    </row>
    <row r="13" spans="1:10" ht="26" x14ac:dyDescent="0.3">
      <c r="A13" s="43" t="s">
        <v>173</v>
      </c>
      <c r="B13" s="41" t="s">
        <v>3</v>
      </c>
      <c r="C13" s="38" t="s">
        <v>170</v>
      </c>
      <c r="D13" s="39" t="s">
        <v>169</v>
      </c>
      <c r="E13" s="38" t="s">
        <v>171</v>
      </c>
      <c r="F13" s="42" t="s">
        <v>171</v>
      </c>
      <c r="G13" s="39" t="s">
        <v>171</v>
      </c>
      <c r="H13" s="39" t="s">
        <v>172</v>
      </c>
      <c r="I13" s="39" t="s">
        <v>171</v>
      </c>
      <c r="J13" s="39" t="s">
        <v>176</v>
      </c>
    </row>
    <row r="14" spans="1:10" x14ac:dyDescent="0.3">
      <c r="A14" s="40" t="s">
        <v>16</v>
      </c>
      <c r="B14" s="41" t="s">
        <v>17</v>
      </c>
      <c r="C14" s="38">
        <v>40</v>
      </c>
      <c r="D14" s="39">
        <v>40</v>
      </c>
      <c r="E14" s="38">
        <v>40</v>
      </c>
      <c r="F14" s="42">
        <v>40</v>
      </c>
      <c r="G14" s="39">
        <v>40</v>
      </c>
      <c r="H14" s="39">
        <v>40</v>
      </c>
      <c r="I14" s="39">
        <v>40</v>
      </c>
      <c r="J14" s="39">
        <v>40</v>
      </c>
    </row>
    <row r="15" spans="1:10" x14ac:dyDescent="0.3">
      <c r="A15" s="40" t="s">
        <v>18</v>
      </c>
      <c r="B15" s="41" t="s">
        <v>19</v>
      </c>
      <c r="C15" s="38">
        <v>88.1</v>
      </c>
      <c r="D15" s="39">
        <v>88.1</v>
      </c>
      <c r="E15" s="38">
        <v>88.1</v>
      </c>
      <c r="F15" s="42">
        <v>88.1</v>
      </c>
      <c r="G15" s="39">
        <v>88.1</v>
      </c>
      <c r="H15" s="39">
        <v>88.1</v>
      </c>
      <c r="I15" s="39">
        <v>88.1</v>
      </c>
      <c r="J15" s="39">
        <v>88.1</v>
      </c>
    </row>
    <row r="16" spans="1:10" ht="15.5" x14ac:dyDescent="0.3">
      <c r="A16" s="40" t="s">
        <v>20</v>
      </c>
      <c r="B16" s="41" t="s">
        <v>14</v>
      </c>
      <c r="C16" s="44">
        <v>189173.91704458999</v>
      </c>
      <c r="D16" s="45">
        <v>189173.91704458999</v>
      </c>
      <c r="E16" s="44">
        <v>189173.91704458999</v>
      </c>
      <c r="F16" s="46">
        <v>189173.91704458999</v>
      </c>
      <c r="G16" s="45">
        <v>189173.91704458999</v>
      </c>
      <c r="H16" s="45">
        <v>189173.91704458999</v>
      </c>
      <c r="I16" s="45">
        <v>189173.91704458999</v>
      </c>
      <c r="J16" s="45">
        <v>189173.91704458999</v>
      </c>
    </row>
    <row r="17" spans="1:10" x14ac:dyDescent="0.3">
      <c r="A17" s="40" t="s">
        <v>57</v>
      </c>
      <c r="B17" s="41" t="s">
        <v>3</v>
      </c>
      <c r="C17" s="38">
        <v>-0.27</v>
      </c>
      <c r="D17" s="39">
        <v>-0.27</v>
      </c>
      <c r="E17" s="38">
        <v>-0.27</v>
      </c>
      <c r="F17" s="42">
        <v>-0.27</v>
      </c>
      <c r="G17" s="39">
        <v>-0.27</v>
      </c>
      <c r="H17" s="39">
        <v>-0.27</v>
      </c>
      <c r="I17" s="39">
        <v>-0.27</v>
      </c>
      <c r="J17" s="39">
        <v>-0.27</v>
      </c>
    </row>
    <row r="18" spans="1:10" x14ac:dyDescent="0.3">
      <c r="A18" s="40" t="s">
        <v>58</v>
      </c>
      <c r="B18" s="41" t="s">
        <v>21</v>
      </c>
      <c r="C18" s="47">
        <v>800</v>
      </c>
      <c r="D18" s="48">
        <v>800</v>
      </c>
      <c r="E18" s="47">
        <v>800</v>
      </c>
      <c r="F18" s="49">
        <v>800</v>
      </c>
      <c r="G18" s="48">
        <v>800</v>
      </c>
      <c r="H18" s="48">
        <v>800</v>
      </c>
      <c r="I18" s="48">
        <v>800</v>
      </c>
      <c r="J18" s="48">
        <v>800</v>
      </c>
    </row>
    <row r="19" spans="1:10" x14ac:dyDescent="0.3">
      <c r="A19" s="40" t="s">
        <v>226</v>
      </c>
      <c r="B19" s="41" t="s">
        <v>22</v>
      </c>
      <c r="C19" s="39">
        <v>3.2</v>
      </c>
      <c r="D19" s="39">
        <v>3.2</v>
      </c>
      <c r="E19" s="39">
        <v>3.2</v>
      </c>
      <c r="F19" s="39">
        <v>3.2</v>
      </c>
      <c r="G19" s="39">
        <v>3.2</v>
      </c>
      <c r="H19" s="39">
        <v>3.2</v>
      </c>
      <c r="I19" s="39">
        <v>3.2</v>
      </c>
      <c r="J19" s="39">
        <v>3.2</v>
      </c>
    </row>
    <row r="20" spans="1:10" x14ac:dyDescent="0.3">
      <c r="A20" s="40" t="s">
        <v>71</v>
      </c>
      <c r="B20" s="41" t="s">
        <v>23</v>
      </c>
      <c r="C20" s="44" t="s">
        <v>3</v>
      </c>
      <c r="D20" s="45" t="s">
        <v>3</v>
      </c>
      <c r="E20" s="44" t="s">
        <v>3</v>
      </c>
      <c r="F20" s="46" t="s">
        <v>3</v>
      </c>
      <c r="G20" s="45" t="s">
        <v>3</v>
      </c>
      <c r="H20" s="45" t="s">
        <v>3</v>
      </c>
      <c r="I20" s="45" t="s">
        <v>3</v>
      </c>
      <c r="J20" s="45" t="s">
        <v>3</v>
      </c>
    </row>
    <row r="21" spans="1:10" ht="15.5" x14ac:dyDescent="0.3">
      <c r="A21" s="40" t="s">
        <v>24</v>
      </c>
      <c r="B21" s="41" t="s">
        <v>25</v>
      </c>
      <c r="C21" s="42" t="s">
        <v>72</v>
      </c>
      <c r="D21" s="42" t="s">
        <v>72</v>
      </c>
      <c r="E21" s="38" t="s">
        <v>3</v>
      </c>
      <c r="F21" s="42" t="s">
        <v>3</v>
      </c>
      <c r="G21" s="39" t="s">
        <v>3</v>
      </c>
      <c r="H21" s="39" t="s">
        <v>3</v>
      </c>
      <c r="I21" s="39" t="s">
        <v>3</v>
      </c>
      <c r="J21" s="39" t="s">
        <v>3</v>
      </c>
    </row>
    <row r="22" spans="1:10" ht="24.75" customHeight="1" x14ac:dyDescent="0.3">
      <c r="A22" s="40" t="s">
        <v>160</v>
      </c>
      <c r="B22" s="41" t="s">
        <v>26</v>
      </c>
      <c r="C22" s="38" t="s">
        <v>27</v>
      </c>
      <c r="D22" s="39" t="s">
        <v>27</v>
      </c>
      <c r="E22" s="39" t="s">
        <v>27</v>
      </c>
      <c r="F22" s="39" t="s">
        <v>27</v>
      </c>
      <c r="G22" s="39" t="s">
        <v>27</v>
      </c>
      <c r="H22" s="39" t="s">
        <v>27</v>
      </c>
      <c r="I22" s="39" t="s">
        <v>27</v>
      </c>
      <c r="J22" s="39" t="s">
        <v>27</v>
      </c>
    </row>
    <row r="23" spans="1:10" ht="24.75" customHeight="1" x14ac:dyDescent="0.3">
      <c r="A23" s="50" t="s">
        <v>161</v>
      </c>
      <c r="B23" s="31" t="s">
        <v>162</v>
      </c>
      <c r="C23" s="39" t="s">
        <v>214</v>
      </c>
      <c r="D23" s="39" t="s">
        <v>185</v>
      </c>
      <c r="E23" s="39" t="s">
        <v>214</v>
      </c>
      <c r="F23" s="39" t="s">
        <v>214</v>
      </c>
      <c r="G23" s="39" t="s">
        <v>214</v>
      </c>
      <c r="H23" s="39" t="s">
        <v>185</v>
      </c>
      <c r="I23" s="39" t="s">
        <v>185</v>
      </c>
      <c r="J23" s="39" t="s">
        <v>185</v>
      </c>
    </row>
    <row r="24" spans="1:10" s="18" customFormat="1" ht="41.5" x14ac:dyDescent="0.3">
      <c r="A24" s="110" t="s">
        <v>31</v>
      </c>
      <c r="B24" s="112" t="s">
        <v>212</v>
      </c>
      <c r="C24" s="108" t="s">
        <v>206</v>
      </c>
      <c r="D24" s="108" t="s">
        <v>207</v>
      </c>
      <c r="E24" s="108" t="s">
        <v>208</v>
      </c>
      <c r="F24" s="108" t="s">
        <v>209</v>
      </c>
      <c r="G24" s="108" t="s">
        <v>208</v>
      </c>
      <c r="H24" s="108" t="s">
        <v>210</v>
      </c>
      <c r="I24" s="108" t="s">
        <v>211</v>
      </c>
      <c r="J24" s="42" t="s">
        <v>303</v>
      </c>
    </row>
    <row r="25" spans="1:10" s="18" customFormat="1" x14ac:dyDescent="0.3">
      <c r="A25" s="111"/>
      <c r="B25" s="113"/>
      <c r="C25" s="109"/>
      <c r="D25" s="109"/>
      <c r="E25" s="109"/>
      <c r="F25" s="109"/>
      <c r="G25" s="109"/>
      <c r="H25" s="109"/>
      <c r="I25" s="109"/>
      <c r="J25" s="105" t="s">
        <v>302</v>
      </c>
    </row>
    <row r="26" spans="1:10" ht="39" x14ac:dyDescent="0.3">
      <c r="A26" s="40" t="s">
        <v>32</v>
      </c>
      <c r="B26" s="51" t="s">
        <v>33</v>
      </c>
      <c r="C26" s="44" t="s">
        <v>188</v>
      </c>
      <c r="D26" s="48" t="s">
        <v>174</v>
      </c>
      <c r="E26" s="38" t="s">
        <v>174</v>
      </c>
      <c r="F26" s="38" t="s">
        <v>174</v>
      </c>
      <c r="G26" s="38" t="s">
        <v>174</v>
      </c>
      <c r="H26" s="38" t="s">
        <v>189</v>
      </c>
      <c r="I26" s="38" t="s">
        <v>174</v>
      </c>
      <c r="J26" s="39" t="s">
        <v>159</v>
      </c>
    </row>
    <row r="27" spans="1:10" s="79" customFormat="1" ht="26" x14ac:dyDescent="0.3">
      <c r="A27" s="73" t="s">
        <v>28</v>
      </c>
      <c r="B27" s="74" t="s">
        <v>29</v>
      </c>
      <c r="C27" s="77" t="s">
        <v>30</v>
      </c>
      <c r="D27" s="78" t="s">
        <v>30</v>
      </c>
      <c r="E27" s="77" t="s">
        <v>279</v>
      </c>
      <c r="F27" s="78" t="s">
        <v>30</v>
      </c>
      <c r="G27" s="78" t="s">
        <v>215</v>
      </c>
      <c r="H27" s="78" t="s">
        <v>85</v>
      </c>
      <c r="I27" s="78">
        <v>0.1</v>
      </c>
      <c r="J27" s="78" t="s">
        <v>85</v>
      </c>
    </row>
    <row r="28" spans="1:10" s="79" customFormat="1" x14ac:dyDescent="0.3">
      <c r="A28" s="80" t="s">
        <v>175</v>
      </c>
      <c r="B28" s="74" t="s">
        <v>34</v>
      </c>
      <c r="C28" s="81">
        <v>9.0000000000000002E-6</v>
      </c>
      <c r="D28" s="81">
        <v>8.6000000000000003E-5</v>
      </c>
      <c r="E28" s="81">
        <v>2.04E-4</v>
      </c>
      <c r="F28" s="72">
        <v>9.7000000000000003E-6</v>
      </c>
      <c r="G28" s="82">
        <v>1.4E-5</v>
      </c>
      <c r="H28" s="82">
        <v>3.0000000000000001E-5</v>
      </c>
      <c r="I28" s="82">
        <v>4.6999999999999999E-6</v>
      </c>
      <c r="J28" s="82">
        <v>5.0000000000000001E-4</v>
      </c>
    </row>
    <row r="29" spans="1:10" s="79" customFormat="1" ht="15.5" x14ac:dyDescent="0.3">
      <c r="A29" s="80" t="s">
        <v>280</v>
      </c>
      <c r="B29" s="74" t="s">
        <v>34</v>
      </c>
      <c r="C29" s="81" t="s">
        <v>285</v>
      </c>
      <c r="D29" s="70" t="s">
        <v>185</v>
      </c>
      <c r="E29" s="81">
        <v>2.4000000000000001E-5</v>
      </c>
      <c r="F29" s="72">
        <v>5.0000000000000004E-6</v>
      </c>
      <c r="G29" s="82">
        <v>6.0000000000000002E-6</v>
      </c>
      <c r="H29" s="70" t="s">
        <v>185</v>
      </c>
      <c r="I29" s="70" t="s">
        <v>185</v>
      </c>
      <c r="J29" s="70" t="s">
        <v>185</v>
      </c>
    </row>
    <row r="30" spans="1:10" s="79" customFormat="1" ht="15.75" customHeight="1" x14ac:dyDescent="0.3">
      <c r="A30" s="80" t="s">
        <v>231</v>
      </c>
      <c r="B30" s="74" t="s">
        <v>35</v>
      </c>
      <c r="C30" s="81" t="s">
        <v>276</v>
      </c>
      <c r="D30" s="70" t="s">
        <v>193</v>
      </c>
      <c r="E30" s="83" t="s">
        <v>194</v>
      </c>
      <c r="F30" s="72" t="s">
        <v>195</v>
      </c>
      <c r="G30" s="84" t="s">
        <v>195</v>
      </c>
      <c r="H30" s="85" t="s">
        <v>186</v>
      </c>
      <c r="I30" s="82" t="s">
        <v>194</v>
      </c>
      <c r="J30" s="82" t="s">
        <v>177</v>
      </c>
    </row>
    <row r="31" spans="1:10" s="79" customFormat="1" ht="15.5" x14ac:dyDescent="0.3">
      <c r="A31" s="80" t="s">
        <v>232</v>
      </c>
      <c r="B31" s="74" t="s">
        <v>35</v>
      </c>
      <c r="C31" s="81" t="s">
        <v>277</v>
      </c>
      <c r="D31" s="70" t="s">
        <v>185</v>
      </c>
      <c r="E31" s="83" t="s">
        <v>223</v>
      </c>
      <c r="F31" s="83" t="s">
        <v>224</v>
      </c>
      <c r="G31" s="83" t="s">
        <v>224</v>
      </c>
      <c r="H31" s="70" t="s">
        <v>185</v>
      </c>
      <c r="I31" s="70" t="s">
        <v>185</v>
      </c>
      <c r="J31" s="70" t="s">
        <v>185</v>
      </c>
    </row>
    <row r="32" spans="1:10" s="79" customFormat="1" ht="15.5" x14ac:dyDescent="0.3">
      <c r="A32" s="80" t="s">
        <v>229</v>
      </c>
      <c r="B32" s="74" t="s">
        <v>35</v>
      </c>
      <c r="C32" s="81" t="s">
        <v>276</v>
      </c>
      <c r="D32" s="70" t="s">
        <v>193</v>
      </c>
      <c r="E32" s="83" t="s">
        <v>194</v>
      </c>
      <c r="F32" s="83" t="s">
        <v>187</v>
      </c>
      <c r="G32" s="83" t="s">
        <v>217</v>
      </c>
      <c r="H32" s="85" t="s">
        <v>186</v>
      </c>
      <c r="I32" s="82" t="s">
        <v>194</v>
      </c>
      <c r="J32" s="82" t="s">
        <v>177</v>
      </c>
    </row>
    <row r="33" spans="1:11" s="79" customFormat="1" ht="15.75" customHeight="1" x14ac:dyDescent="0.3">
      <c r="A33" s="80" t="s">
        <v>230</v>
      </c>
      <c r="B33" s="74" t="s">
        <v>35</v>
      </c>
      <c r="C33" s="81" t="s">
        <v>277</v>
      </c>
      <c r="D33" s="70" t="s">
        <v>185</v>
      </c>
      <c r="E33" s="83" t="s">
        <v>223</v>
      </c>
      <c r="F33" s="83" t="s">
        <v>187</v>
      </c>
      <c r="G33" s="83" t="s">
        <v>216</v>
      </c>
      <c r="H33" s="70" t="s">
        <v>185</v>
      </c>
      <c r="I33" s="70" t="s">
        <v>185</v>
      </c>
      <c r="J33" s="70" t="s">
        <v>185</v>
      </c>
    </row>
    <row r="34" spans="1:11" s="79" customFormat="1" ht="54.5" x14ac:dyDescent="0.3">
      <c r="A34" s="80" t="s">
        <v>227</v>
      </c>
      <c r="B34" s="86" t="s">
        <v>36</v>
      </c>
      <c r="C34" s="81" t="s">
        <v>278</v>
      </c>
      <c r="D34" s="70" t="s">
        <v>220</v>
      </c>
      <c r="E34" s="83" t="s">
        <v>281</v>
      </c>
      <c r="F34" s="87" t="s">
        <v>218</v>
      </c>
      <c r="G34" s="84" t="s">
        <v>219</v>
      </c>
      <c r="H34" s="85" t="s">
        <v>163</v>
      </c>
      <c r="I34" s="82" t="s">
        <v>196</v>
      </c>
      <c r="J34" s="82" t="s">
        <v>176</v>
      </c>
      <c r="K34" s="76"/>
    </row>
    <row r="35" spans="1:11" s="79" customFormat="1" ht="54.5" x14ac:dyDescent="0.3">
      <c r="A35" s="80" t="s">
        <v>228</v>
      </c>
      <c r="B35" s="86" t="s">
        <v>36</v>
      </c>
      <c r="C35" s="81" t="s">
        <v>284</v>
      </c>
      <c r="D35" s="70" t="s">
        <v>185</v>
      </c>
      <c r="E35" s="83" t="s">
        <v>282</v>
      </c>
      <c r="F35" s="87" t="s">
        <v>221</v>
      </c>
      <c r="G35" s="84" t="s">
        <v>222</v>
      </c>
      <c r="H35" s="70" t="s">
        <v>185</v>
      </c>
      <c r="I35" s="70" t="s">
        <v>185</v>
      </c>
      <c r="J35" s="70" t="s">
        <v>185</v>
      </c>
      <c r="K35" s="76"/>
    </row>
    <row r="36" spans="1:11" x14ac:dyDescent="0.3">
      <c r="A36" s="40" t="s">
        <v>38</v>
      </c>
      <c r="B36" s="51" t="s">
        <v>3</v>
      </c>
      <c r="C36" s="44">
        <v>0</v>
      </c>
      <c r="D36" s="48">
        <v>0</v>
      </c>
      <c r="E36" s="42">
        <v>0</v>
      </c>
      <c r="F36" s="42">
        <v>0</v>
      </c>
      <c r="G36" s="42">
        <v>0</v>
      </c>
      <c r="H36" s="42">
        <v>0</v>
      </c>
      <c r="I36" s="42">
        <v>0</v>
      </c>
      <c r="J36" s="42">
        <v>0</v>
      </c>
    </row>
    <row r="37" spans="1:11" x14ac:dyDescent="0.3">
      <c r="A37" s="40" t="s">
        <v>39</v>
      </c>
      <c r="B37" s="51" t="s">
        <v>40</v>
      </c>
      <c r="C37" s="42" t="s">
        <v>3</v>
      </c>
      <c r="D37" s="48" t="s">
        <v>87</v>
      </c>
      <c r="E37" s="42" t="s">
        <v>3</v>
      </c>
      <c r="F37" s="42" t="s">
        <v>84</v>
      </c>
      <c r="G37" s="42" t="s">
        <v>3</v>
      </c>
      <c r="H37" s="42" t="s">
        <v>86</v>
      </c>
      <c r="I37" s="42" t="s">
        <v>3</v>
      </c>
      <c r="J37" s="42">
        <v>3.8399999999999996E-4</v>
      </c>
    </row>
    <row r="38" spans="1:11" x14ac:dyDescent="0.3">
      <c r="A38" s="40" t="s">
        <v>184</v>
      </c>
      <c r="B38" s="41" t="s">
        <v>40</v>
      </c>
      <c r="C38" s="42" t="s">
        <v>81</v>
      </c>
      <c r="D38" s="42" t="s">
        <v>81</v>
      </c>
      <c r="E38" s="42" t="s">
        <v>81</v>
      </c>
      <c r="F38" s="42" t="s">
        <v>81</v>
      </c>
      <c r="G38" s="42" t="s">
        <v>81</v>
      </c>
      <c r="H38" s="42" t="s">
        <v>81</v>
      </c>
      <c r="I38" s="42" t="s">
        <v>81</v>
      </c>
      <c r="J38" s="42" t="s">
        <v>81</v>
      </c>
    </row>
    <row r="39" spans="1:11" s="76" customFormat="1" ht="14" x14ac:dyDescent="0.3">
      <c r="A39" s="73" t="s">
        <v>233</v>
      </c>
      <c r="B39" s="74" t="s">
        <v>3</v>
      </c>
      <c r="C39" s="71">
        <v>0.3205494646640259</v>
      </c>
      <c r="D39" s="75" t="s">
        <v>88</v>
      </c>
      <c r="E39" s="71">
        <v>0.29165380257186113</v>
      </c>
      <c r="F39" s="71">
        <v>3.7708311742001871E-2</v>
      </c>
      <c r="G39" s="71">
        <v>0.29165380257186113</v>
      </c>
      <c r="H39" s="71">
        <v>0.33774626558249615</v>
      </c>
      <c r="I39" s="71">
        <v>0.29165380257186113</v>
      </c>
      <c r="J39" s="71">
        <v>0.33774626558249599</v>
      </c>
    </row>
    <row r="40" spans="1:11" s="76" customFormat="1" ht="15.5" x14ac:dyDescent="0.3">
      <c r="A40" s="73" t="s">
        <v>234</v>
      </c>
      <c r="B40" s="74" t="s">
        <v>3</v>
      </c>
      <c r="C40" s="71">
        <v>0.26228552867815869</v>
      </c>
      <c r="D40" s="70" t="s">
        <v>185</v>
      </c>
      <c r="E40" s="71">
        <v>0.21420496528722296</v>
      </c>
      <c r="F40" s="71">
        <v>3.7708311742001871E-2</v>
      </c>
      <c r="G40" s="71">
        <v>0.21420496528722296</v>
      </c>
      <c r="H40" s="70" t="s">
        <v>185</v>
      </c>
      <c r="I40" s="70" t="s">
        <v>185</v>
      </c>
      <c r="J40" s="70" t="s">
        <v>185</v>
      </c>
    </row>
    <row r="41" spans="1:11" ht="15.5" x14ac:dyDescent="0.3">
      <c r="A41" s="40" t="s">
        <v>41</v>
      </c>
      <c r="B41" s="41" t="s">
        <v>42</v>
      </c>
      <c r="C41" s="44" t="s">
        <v>235</v>
      </c>
      <c r="D41" s="45" t="s">
        <v>43</v>
      </c>
      <c r="E41" s="44" t="s">
        <v>68</v>
      </c>
      <c r="F41" s="72" t="s">
        <v>75</v>
      </c>
      <c r="G41" s="45" t="s">
        <v>68</v>
      </c>
      <c r="H41" s="45" t="s">
        <v>238</v>
      </c>
      <c r="I41" s="45" t="s">
        <v>68</v>
      </c>
      <c r="J41" s="45" t="s">
        <v>238</v>
      </c>
    </row>
    <row r="42" spans="1:11" ht="15.5" x14ac:dyDescent="0.3">
      <c r="A42" s="40" t="s">
        <v>45</v>
      </c>
      <c r="B42" s="41" t="s">
        <v>42</v>
      </c>
      <c r="C42" s="44" t="s">
        <v>236</v>
      </c>
      <c r="D42" s="45" t="s">
        <v>44</v>
      </c>
      <c r="E42" s="44" t="s">
        <v>70</v>
      </c>
      <c r="F42" s="46" t="s">
        <v>77</v>
      </c>
      <c r="G42" s="45" t="s">
        <v>70</v>
      </c>
      <c r="H42" s="45" t="s">
        <v>239</v>
      </c>
      <c r="I42" s="45" t="s">
        <v>70</v>
      </c>
      <c r="J42" s="45" t="s">
        <v>239</v>
      </c>
    </row>
    <row r="43" spans="1:11" ht="15.5" x14ac:dyDescent="0.3">
      <c r="A43" s="40" t="s">
        <v>165</v>
      </c>
      <c r="B43" s="41" t="s">
        <v>42</v>
      </c>
      <c r="C43" s="44" t="s">
        <v>237</v>
      </c>
      <c r="D43" s="45" t="s">
        <v>46</v>
      </c>
      <c r="E43" s="44" t="s">
        <v>69</v>
      </c>
      <c r="F43" s="46" t="s">
        <v>76</v>
      </c>
      <c r="G43" s="45" t="s">
        <v>69</v>
      </c>
      <c r="H43" s="45" t="s">
        <v>240</v>
      </c>
      <c r="I43" s="45" t="s">
        <v>69</v>
      </c>
      <c r="J43" s="45" t="s">
        <v>240</v>
      </c>
    </row>
    <row r="44" spans="1:11" ht="15.5" x14ac:dyDescent="0.3">
      <c r="A44" s="40" t="s">
        <v>47</v>
      </c>
      <c r="B44" s="41" t="s">
        <v>48</v>
      </c>
      <c r="C44" s="38">
        <v>492</v>
      </c>
      <c r="D44" s="39">
        <v>492</v>
      </c>
      <c r="E44" s="38">
        <v>492</v>
      </c>
      <c r="F44" s="42">
        <v>492</v>
      </c>
      <c r="G44" s="39">
        <v>492</v>
      </c>
      <c r="H44" s="39">
        <v>492</v>
      </c>
      <c r="I44" s="39">
        <v>492</v>
      </c>
      <c r="J44" s="39" t="s">
        <v>176</v>
      </c>
    </row>
    <row r="45" spans="1:11" ht="15.5" x14ac:dyDescent="0.3">
      <c r="A45" s="40" t="s">
        <v>49</v>
      </c>
      <c r="B45" s="41" t="s">
        <v>48</v>
      </c>
      <c r="C45" s="38">
        <v>15</v>
      </c>
      <c r="D45" s="39">
        <v>90</v>
      </c>
      <c r="E45" s="38">
        <v>24</v>
      </c>
      <c r="F45" s="42">
        <v>24</v>
      </c>
      <c r="G45" s="39">
        <v>20</v>
      </c>
      <c r="H45" s="39">
        <v>36</v>
      </c>
      <c r="I45" s="39">
        <v>20</v>
      </c>
      <c r="J45" s="39" t="s">
        <v>176</v>
      </c>
    </row>
    <row r="46" spans="1:11" ht="15.5" x14ac:dyDescent="0.3">
      <c r="A46" s="40" t="s">
        <v>183</v>
      </c>
      <c r="B46" s="41" t="s">
        <v>48</v>
      </c>
      <c r="C46" s="52" t="s">
        <v>179</v>
      </c>
      <c r="D46" s="53" t="s">
        <v>178</v>
      </c>
      <c r="E46" s="52" t="s">
        <v>180</v>
      </c>
      <c r="F46" s="54" t="s">
        <v>180</v>
      </c>
      <c r="G46" s="53" t="s">
        <v>181</v>
      </c>
      <c r="H46" s="53" t="s">
        <v>182</v>
      </c>
      <c r="I46" s="53" t="s">
        <v>181</v>
      </c>
      <c r="J46" s="39" t="s">
        <v>176</v>
      </c>
    </row>
    <row r="47" spans="1:11" ht="15.5" x14ac:dyDescent="0.3">
      <c r="A47" s="40" t="s">
        <v>50</v>
      </c>
      <c r="B47" s="41" t="s">
        <v>51</v>
      </c>
      <c r="C47" s="38" t="s">
        <v>82</v>
      </c>
      <c r="D47" s="39" t="s">
        <v>82</v>
      </c>
      <c r="E47" s="38" t="s">
        <v>82</v>
      </c>
      <c r="F47" s="39" t="s">
        <v>82</v>
      </c>
      <c r="G47" s="39" t="s">
        <v>82</v>
      </c>
      <c r="H47" s="39" t="s">
        <v>82</v>
      </c>
      <c r="I47" s="39" t="s">
        <v>82</v>
      </c>
      <c r="J47" s="39" t="s">
        <v>176</v>
      </c>
    </row>
    <row r="48" spans="1:11" ht="15.5" x14ac:dyDescent="0.3">
      <c r="A48" s="40" t="s">
        <v>52</v>
      </c>
      <c r="B48" s="41" t="s">
        <v>51</v>
      </c>
      <c r="C48" s="38" t="s">
        <v>82</v>
      </c>
      <c r="D48" s="39" t="s">
        <v>82</v>
      </c>
      <c r="E48" s="38" t="s">
        <v>82</v>
      </c>
      <c r="F48" s="39" t="s">
        <v>82</v>
      </c>
      <c r="G48" s="39" t="s">
        <v>82</v>
      </c>
      <c r="H48" s="39" t="s">
        <v>82</v>
      </c>
      <c r="I48" s="39" t="s">
        <v>82</v>
      </c>
      <c r="J48" s="39" t="s">
        <v>176</v>
      </c>
    </row>
    <row r="49" spans="1:10" ht="15.5" x14ac:dyDescent="0.3">
      <c r="A49" s="40" t="s">
        <v>53</v>
      </c>
      <c r="B49" s="41" t="s">
        <v>54</v>
      </c>
      <c r="C49" s="38" t="s">
        <v>65</v>
      </c>
      <c r="D49" s="39" t="s">
        <v>65</v>
      </c>
      <c r="E49" s="38" t="s">
        <v>65</v>
      </c>
      <c r="F49" s="39" t="s">
        <v>65</v>
      </c>
      <c r="G49" s="39" t="s">
        <v>65</v>
      </c>
      <c r="H49" s="39" t="s">
        <v>65</v>
      </c>
      <c r="I49" s="39" t="s">
        <v>65</v>
      </c>
      <c r="J49" s="39" t="s">
        <v>176</v>
      </c>
    </row>
    <row r="50" spans="1:10" ht="15.5" x14ac:dyDescent="0.3">
      <c r="A50" s="40" t="s">
        <v>55</v>
      </c>
      <c r="B50" s="41" t="s">
        <v>51</v>
      </c>
      <c r="C50" s="38" t="s">
        <v>83</v>
      </c>
      <c r="D50" s="39" t="s">
        <v>83</v>
      </c>
      <c r="E50" s="38" t="s">
        <v>83</v>
      </c>
      <c r="F50" s="39" t="s">
        <v>83</v>
      </c>
      <c r="G50" s="39" t="s">
        <v>83</v>
      </c>
      <c r="H50" s="39" t="s">
        <v>83</v>
      </c>
      <c r="I50" s="39" t="s">
        <v>83</v>
      </c>
      <c r="J50" s="39" t="s">
        <v>176</v>
      </c>
    </row>
    <row r="51" spans="1:10" ht="15" customHeight="1" x14ac:dyDescent="0.3">
      <c r="A51" s="36" t="s">
        <v>56</v>
      </c>
      <c r="B51" s="37" t="s">
        <v>3</v>
      </c>
      <c r="C51" s="55">
        <v>0.375</v>
      </c>
      <c r="D51" s="56">
        <v>0.375</v>
      </c>
      <c r="E51" s="55">
        <v>0.375</v>
      </c>
      <c r="F51" s="57">
        <v>0.375</v>
      </c>
      <c r="G51" s="56">
        <v>0.375</v>
      </c>
      <c r="H51" s="56">
        <v>0.375</v>
      </c>
      <c r="I51" s="56">
        <v>0.375</v>
      </c>
      <c r="J51" s="39" t="s">
        <v>176</v>
      </c>
    </row>
    <row r="52" spans="1:10" ht="15" customHeight="1" x14ac:dyDescent="0.3">
      <c r="A52" s="19" t="s">
        <v>191</v>
      </c>
      <c r="B52" s="20"/>
      <c r="C52" s="21"/>
      <c r="D52" s="22"/>
      <c r="E52" s="21"/>
      <c r="F52" s="23"/>
      <c r="G52" s="22"/>
      <c r="H52" s="22"/>
      <c r="I52" s="22"/>
      <c r="J52" s="22"/>
    </row>
    <row r="53" spans="1:10" ht="15.5" x14ac:dyDescent="0.3">
      <c r="A53" s="2" t="s">
        <v>197</v>
      </c>
    </row>
    <row r="54" spans="1:10" ht="15.5" x14ac:dyDescent="0.3">
      <c r="A54" s="2" t="s">
        <v>225</v>
      </c>
    </row>
    <row r="55" spans="1:10" ht="15.5" x14ac:dyDescent="0.3">
      <c r="A55" s="2" t="s">
        <v>192</v>
      </c>
    </row>
    <row r="56" spans="1:10" ht="15.5" x14ac:dyDescent="0.3">
      <c r="A56" s="2" t="s">
        <v>198</v>
      </c>
    </row>
    <row r="57" spans="1:10" ht="15.5" x14ac:dyDescent="0.3">
      <c r="A57" s="1" t="s">
        <v>283</v>
      </c>
    </row>
  </sheetData>
  <sheetProtection algorithmName="SHA-512" hashValue="xfEd3ztM/64MHyL3C01QwpPpQBsu9JYujocq0xqFTGpoW8w/UY0+U/nbbo7Hp1k0xV0GhGfWGR7ShR+TVF8tWw==" saltValue="SKAjrPX1ELKQ1V0RA7DR+g==" spinCount="100000" sheet="1" objects="1" scenarios="1"/>
  <mergeCells count="19">
    <mergeCell ref="I24:I25"/>
    <mergeCell ref="A24:A25"/>
    <mergeCell ref="B24:B25"/>
    <mergeCell ref="C24:C25"/>
    <mergeCell ref="D24:D25"/>
    <mergeCell ref="E24:E25"/>
    <mergeCell ref="G24:G25"/>
    <mergeCell ref="F24:F25"/>
    <mergeCell ref="H24:H25"/>
    <mergeCell ref="G1:G3"/>
    <mergeCell ref="H1:H3"/>
    <mergeCell ref="I1:I3"/>
    <mergeCell ref="J1:J3"/>
    <mergeCell ref="A1:A3"/>
    <mergeCell ref="B1:B3"/>
    <mergeCell ref="C1:C3"/>
    <mergeCell ref="D1:D3"/>
    <mergeCell ref="E1:E3"/>
    <mergeCell ref="F1:F3"/>
  </mergeCells>
  <hyperlinks>
    <hyperlink ref="J25" r:id="rId1" xr:uid="{2FEA7CA7-71F0-4ABD-8C22-FE29715C0CA5}"/>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1"/>
  <sheetViews>
    <sheetView workbookViewId="0">
      <selection activeCell="G88" sqref="G88"/>
    </sheetView>
  </sheetViews>
  <sheetFormatPr defaultColWidth="8.81640625" defaultRowHeight="13" x14ac:dyDescent="0.3"/>
  <cols>
    <col min="1" max="1" width="40.453125" style="1" bestFit="1" customWidth="1"/>
    <col min="2" max="2" width="11.453125" style="1" bestFit="1" customWidth="1"/>
    <col min="3" max="3" width="12.26953125" style="1" bestFit="1" customWidth="1"/>
    <col min="4" max="4" width="13.81640625" style="1" customWidth="1"/>
    <col min="5" max="5" width="12.7265625" style="1" bestFit="1" customWidth="1"/>
    <col min="6" max="6" width="17.26953125" style="1" customWidth="1"/>
    <col min="7" max="7" width="12.26953125" style="1" bestFit="1" customWidth="1"/>
    <col min="8" max="16384" width="8.81640625" style="1"/>
  </cols>
  <sheetData>
    <row r="1" spans="1:6" ht="15.75" customHeight="1" x14ac:dyDescent="0.3">
      <c r="A1" s="107" t="s">
        <v>0</v>
      </c>
      <c r="B1" s="107" t="s">
        <v>1</v>
      </c>
      <c r="C1" s="107" t="s">
        <v>199</v>
      </c>
      <c r="D1" s="107"/>
      <c r="E1" s="107"/>
    </row>
    <row r="2" spans="1:6" x14ac:dyDescent="0.3">
      <c r="A2" s="107"/>
      <c r="B2" s="107"/>
      <c r="C2" s="95" t="s">
        <v>89</v>
      </c>
      <c r="D2" s="95" t="s">
        <v>90</v>
      </c>
      <c r="E2" s="95" t="s">
        <v>12</v>
      </c>
    </row>
    <row r="3" spans="1:6" x14ac:dyDescent="0.3">
      <c r="A3" s="50" t="s">
        <v>91</v>
      </c>
      <c r="B3" s="31" t="s">
        <v>92</v>
      </c>
      <c r="C3" s="31" t="s">
        <v>93</v>
      </c>
      <c r="D3" s="31" t="s">
        <v>93</v>
      </c>
      <c r="E3" s="31" t="s">
        <v>93</v>
      </c>
    </row>
    <row r="4" spans="1:6" x14ac:dyDescent="0.3">
      <c r="A4" s="50" t="s">
        <v>94</v>
      </c>
      <c r="B4" s="31" t="s">
        <v>92</v>
      </c>
      <c r="C4" s="31" t="s">
        <v>95</v>
      </c>
      <c r="D4" s="31" t="s">
        <v>95</v>
      </c>
      <c r="E4" s="31" t="s">
        <v>95</v>
      </c>
      <c r="F4" s="18"/>
    </row>
    <row r="5" spans="1:6" x14ac:dyDescent="0.3">
      <c r="A5" s="50" t="s">
        <v>96</v>
      </c>
      <c r="B5" s="31" t="s">
        <v>92</v>
      </c>
      <c r="C5" s="31" t="s">
        <v>97</v>
      </c>
      <c r="D5" s="31" t="s">
        <v>97</v>
      </c>
      <c r="E5" s="31" t="s">
        <v>97</v>
      </c>
    </row>
    <row r="6" spans="1:6" x14ac:dyDescent="0.3">
      <c r="A6" s="50" t="s">
        <v>98</v>
      </c>
      <c r="B6" s="31" t="s">
        <v>99</v>
      </c>
      <c r="C6" s="31" t="s">
        <v>100</v>
      </c>
      <c r="D6" s="31" t="s">
        <v>101</v>
      </c>
      <c r="E6" s="31" t="s">
        <v>102</v>
      </c>
      <c r="F6" s="18"/>
    </row>
    <row r="7" spans="1:6" x14ac:dyDescent="0.3">
      <c r="A7" s="50" t="s">
        <v>103</v>
      </c>
      <c r="B7" s="31" t="s">
        <v>99</v>
      </c>
      <c r="C7" s="31" t="s">
        <v>104</v>
      </c>
      <c r="D7" s="31" t="s">
        <v>104</v>
      </c>
      <c r="E7" s="31" t="s">
        <v>104</v>
      </c>
    </row>
    <row r="8" spans="1:6" x14ac:dyDescent="0.3">
      <c r="A8" s="50" t="s">
        <v>105</v>
      </c>
      <c r="B8" s="31" t="s">
        <v>99</v>
      </c>
      <c r="C8" s="31">
        <v>2</v>
      </c>
      <c r="D8" s="31">
        <v>2</v>
      </c>
      <c r="E8" s="31">
        <v>2</v>
      </c>
    </row>
    <row r="9" spans="1:6" x14ac:dyDescent="0.3">
      <c r="A9" s="50" t="s">
        <v>106</v>
      </c>
      <c r="B9" s="31" t="s">
        <v>107</v>
      </c>
      <c r="C9" s="31">
        <v>615</v>
      </c>
      <c r="D9" s="31">
        <v>492</v>
      </c>
      <c r="E9" s="31">
        <v>610</v>
      </c>
    </row>
    <row r="10" spans="1:6" x14ac:dyDescent="0.3">
      <c r="A10" s="50" t="s">
        <v>108</v>
      </c>
      <c r="B10" s="31" t="s">
        <v>99</v>
      </c>
      <c r="C10" s="31" t="s">
        <v>104</v>
      </c>
      <c r="D10" s="31" t="s">
        <v>104</v>
      </c>
      <c r="E10" s="31" t="s">
        <v>104</v>
      </c>
    </row>
    <row r="11" spans="1:6" x14ac:dyDescent="0.3">
      <c r="A11" s="50" t="s">
        <v>109</v>
      </c>
      <c r="B11" s="31" t="s">
        <v>110</v>
      </c>
      <c r="C11" s="31">
        <v>1.56</v>
      </c>
      <c r="D11" s="31">
        <v>0.45</v>
      </c>
      <c r="E11" s="31">
        <v>0.85</v>
      </c>
    </row>
    <row r="12" spans="1:6" x14ac:dyDescent="0.3">
      <c r="A12" s="50" t="s">
        <v>111</v>
      </c>
      <c r="B12" s="31" t="s">
        <v>99</v>
      </c>
      <c r="C12" s="31">
        <v>2</v>
      </c>
      <c r="D12" s="31">
        <v>2</v>
      </c>
      <c r="E12" s="31">
        <v>2</v>
      </c>
    </row>
    <row r="13" spans="1:6" x14ac:dyDescent="0.3">
      <c r="A13" s="50" t="s">
        <v>112</v>
      </c>
      <c r="B13" s="31" t="s">
        <v>99</v>
      </c>
      <c r="C13" s="31" t="s">
        <v>80</v>
      </c>
      <c r="D13" s="31" t="s">
        <v>80</v>
      </c>
      <c r="E13" s="31" t="s">
        <v>80</v>
      </c>
    </row>
    <row r="14" spans="1:6" x14ac:dyDescent="0.3">
      <c r="A14" s="50" t="s">
        <v>113</v>
      </c>
      <c r="B14" s="31" t="s">
        <v>92</v>
      </c>
      <c r="C14" s="31" t="s">
        <v>114</v>
      </c>
      <c r="D14" s="31" t="s">
        <v>114</v>
      </c>
      <c r="E14" s="31" t="s">
        <v>114</v>
      </c>
    </row>
    <row r="15" spans="1:6" x14ac:dyDescent="0.3">
      <c r="A15" s="50" t="s">
        <v>115</v>
      </c>
      <c r="B15" s="31" t="s">
        <v>92</v>
      </c>
      <c r="C15" s="31" t="s">
        <v>116</v>
      </c>
      <c r="D15" s="31" t="s">
        <v>116</v>
      </c>
      <c r="E15" s="31" t="s">
        <v>117</v>
      </c>
    </row>
    <row r="16" spans="1:6" x14ac:dyDescent="0.3">
      <c r="A16" s="50" t="s">
        <v>118</v>
      </c>
      <c r="B16" s="31" t="s">
        <v>99</v>
      </c>
      <c r="C16" s="31">
        <v>1</v>
      </c>
      <c r="D16" s="31">
        <v>1</v>
      </c>
      <c r="E16" s="31">
        <v>1</v>
      </c>
    </row>
    <row r="17" spans="1:5" x14ac:dyDescent="0.3">
      <c r="A17" s="50" t="s">
        <v>119</v>
      </c>
      <c r="B17" s="31" t="s">
        <v>99</v>
      </c>
      <c r="C17" s="31" t="s">
        <v>120</v>
      </c>
      <c r="D17" s="31" t="s">
        <v>120</v>
      </c>
      <c r="E17" s="31" t="s">
        <v>120</v>
      </c>
    </row>
    <row r="18" spans="1:5" s="58" customFormat="1" x14ac:dyDescent="0.3">
      <c r="A18" s="40" t="s">
        <v>270</v>
      </c>
      <c r="B18" s="41" t="s">
        <v>121</v>
      </c>
      <c r="C18" s="98">
        <v>4523.7526589999998</v>
      </c>
      <c r="D18" s="98">
        <v>4527.9181769999996</v>
      </c>
      <c r="E18" s="98">
        <v>2170.234931</v>
      </c>
    </row>
    <row r="19" spans="1:5" x14ac:dyDescent="0.3">
      <c r="A19" s="50" t="s">
        <v>122</v>
      </c>
      <c r="B19" s="31" t="s">
        <v>123</v>
      </c>
      <c r="C19" s="31">
        <v>100</v>
      </c>
      <c r="D19" s="31">
        <v>100</v>
      </c>
      <c r="E19" s="31">
        <v>100</v>
      </c>
    </row>
    <row r="20" spans="1:5" x14ac:dyDescent="0.3">
      <c r="A20" s="50" t="s">
        <v>124</v>
      </c>
      <c r="B20" s="31" t="s">
        <v>125</v>
      </c>
      <c r="C20" s="31">
        <v>0.1</v>
      </c>
      <c r="D20" s="31">
        <v>0.1</v>
      </c>
      <c r="E20" s="31">
        <v>0.1</v>
      </c>
    </row>
    <row r="21" spans="1:5" x14ac:dyDescent="0.3">
      <c r="A21" s="50" t="s">
        <v>126</v>
      </c>
      <c r="B21" s="31" t="s">
        <v>125</v>
      </c>
      <c r="C21" s="31">
        <v>0.1</v>
      </c>
      <c r="D21" s="31">
        <v>0.1</v>
      </c>
      <c r="E21" s="31">
        <v>0.1</v>
      </c>
    </row>
    <row r="22" spans="1:5" x14ac:dyDescent="0.3">
      <c r="A22" s="50" t="s">
        <v>127</v>
      </c>
      <c r="B22" s="31" t="s">
        <v>128</v>
      </c>
      <c r="C22" s="31">
        <v>0.1</v>
      </c>
      <c r="D22" s="31">
        <v>0.1</v>
      </c>
      <c r="E22" s="31">
        <v>0.1</v>
      </c>
    </row>
    <row r="23" spans="1:5" x14ac:dyDescent="0.3">
      <c r="A23" s="50" t="s">
        <v>129</v>
      </c>
      <c r="B23" s="31" t="s">
        <v>130</v>
      </c>
      <c r="C23" s="31">
        <v>57</v>
      </c>
      <c r="D23" s="31">
        <v>57</v>
      </c>
      <c r="E23" s="31">
        <v>57</v>
      </c>
    </row>
    <row r="24" spans="1:5" x14ac:dyDescent="0.3">
      <c r="A24" s="50" t="s">
        <v>131</v>
      </c>
      <c r="B24" s="31" t="s">
        <v>132</v>
      </c>
      <c r="C24" s="31">
        <v>80</v>
      </c>
      <c r="D24" s="31">
        <v>80</v>
      </c>
      <c r="E24" s="31">
        <v>80</v>
      </c>
    </row>
    <row r="25" spans="1:5" x14ac:dyDescent="0.3">
      <c r="A25" s="50" t="s">
        <v>133</v>
      </c>
      <c r="B25" s="31" t="s">
        <v>130</v>
      </c>
      <c r="C25" s="31">
        <v>78</v>
      </c>
      <c r="D25" s="31">
        <v>78</v>
      </c>
      <c r="E25" s="31">
        <v>78</v>
      </c>
    </row>
    <row r="26" spans="1:5" x14ac:dyDescent="0.3">
      <c r="A26" s="2"/>
      <c r="B26" s="14"/>
      <c r="C26" s="14"/>
      <c r="D26" s="15"/>
    </row>
    <row r="27" spans="1:5" x14ac:dyDescent="0.3">
      <c r="A27" s="16" t="s">
        <v>200</v>
      </c>
    </row>
    <row r="28" spans="1:5" x14ac:dyDescent="0.3">
      <c r="A28" s="114" t="s">
        <v>134</v>
      </c>
      <c r="B28" s="114"/>
      <c r="C28" s="114"/>
      <c r="D28" s="114"/>
      <c r="E28" s="114"/>
    </row>
    <row r="29" spans="1:5" s="25" customFormat="1" ht="26" x14ac:dyDescent="0.3">
      <c r="A29" s="30" t="s">
        <v>135</v>
      </c>
      <c r="B29" s="30" t="s">
        <v>61</v>
      </c>
      <c r="C29" s="30" t="s">
        <v>136</v>
      </c>
      <c r="D29" s="30" t="s">
        <v>137</v>
      </c>
      <c r="E29" s="51" t="s">
        <v>138</v>
      </c>
    </row>
    <row r="30" spans="1:5" x14ac:dyDescent="0.3">
      <c r="A30" s="31">
        <v>1</v>
      </c>
      <c r="B30" s="31" t="s">
        <v>89</v>
      </c>
      <c r="C30" s="31">
        <v>123</v>
      </c>
      <c r="D30" s="99">
        <v>799.5</v>
      </c>
      <c r="E30" s="100">
        <v>799.5</v>
      </c>
    </row>
    <row r="31" spans="1:5" x14ac:dyDescent="0.3">
      <c r="A31" s="31">
        <v>2</v>
      </c>
      <c r="B31" s="31" t="s">
        <v>139</v>
      </c>
      <c r="C31" s="31">
        <v>492</v>
      </c>
      <c r="D31" s="99">
        <v>282.89999999999998</v>
      </c>
      <c r="E31" s="100">
        <v>282.89999999999998</v>
      </c>
    </row>
    <row r="33" spans="1:6" x14ac:dyDescent="0.3">
      <c r="A33" s="114" t="s">
        <v>140</v>
      </c>
      <c r="B33" s="114"/>
      <c r="C33" s="114"/>
      <c r="D33" s="114"/>
      <c r="E33" s="114"/>
      <c r="F33" s="114"/>
    </row>
    <row r="34" spans="1:6" ht="26" x14ac:dyDescent="0.3">
      <c r="A34" s="30" t="s">
        <v>141</v>
      </c>
      <c r="B34" s="101" t="s">
        <v>142</v>
      </c>
      <c r="C34" s="101" t="s">
        <v>143</v>
      </c>
      <c r="D34" s="101" t="s">
        <v>144</v>
      </c>
      <c r="E34" s="102" t="s">
        <v>145</v>
      </c>
      <c r="F34" s="102" t="s">
        <v>146</v>
      </c>
    </row>
    <row r="35" spans="1:6" x14ac:dyDescent="0.3">
      <c r="A35" s="31" t="s">
        <v>142</v>
      </c>
      <c r="B35" s="31" t="s">
        <v>37</v>
      </c>
      <c r="C35" s="31">
        <v>738</v>
      </c>
      <c r="D35" s="31">
        <v>221.4</v>
      </c>
      <c r="E35" s="41">
        <v>0</v>
      </c>
      <c r="F35" s="41">
        <v>0</v>
      </c>
    </row>
    <row r="36" spans="1:6" x14ac:dyDescent="0.3">
      <c r="A36" s="31" t="s">
        <v>143</v>
      </c>
      <c r="B36" s="31">
        <v>738</v>
      </c>
      <c r="C36" s="31" t="s">
        <v>37</v>
      </c>
      <c r="D36" s="31">
        <v>61.5</v>
      </c>
      <c r="E36" s="41">
        <v>0</v>
      </c>
      <c r="F36" s="41">
        <v>0</v>
      </c>
    </row>
    <row r="37" spans="1:6" x14ac:dyDescent="0.3">
      <c r="A37" s="31" t="s">
        <v>144</v>
      </c>
      <c r="B37" s="31">
        <v>221.4</v>
      </c>
      <c r="C37" s="31">
        <v>61.5</v>
      </c>
      <c r="D37" s="31" t="s">
        <v>37</v>
      </c>
      <c r="E37" s="41">
        <v>0</v>
      </c>
      <c r="F37" s="41">
        <v>0</v>
      </c>
    </row>
    <row r="38" spans="1:6" x14ac:dyDescent="0.3">
      <c r="A38" s="31" t="s">
        <v>145</v>
      </c>
      <c r="B38" s="31">
        <v>0</v>
      </c>
      <c r="C38" s="31">
        <v>0</v>
      </c>
      <c r="D38" s="31">
        <v>0</v>
      </c>
      <c r="E38" s="31" t="s">
        <v>37</v>
      </c>
      <c r="F38" s="41">
        <v>0</v>
      </c>
    </row>
    <row r="39" spans="1:6" x14ac:dyDescent="0.3">
      <c r="A39" s="31" t="s">
        <v>146</v>
      </c>
      <c r="B39" s="31">
        <v>0</v>
      </c>
      <c r="C39" s="31">
        <v>0</v>
      </c>
      <c r="D39" s="31">
        <v>0</v>
      </c>
      <c r="E39" s="41">
        <v>0</v>
      </c>
      <c r="F39" s="41" t="s">
        <v>37</v>
      </c>
    </row>
    <row r="41" spans="1:6" x14ac:dyDescent="0.3">
      <c r="A41" s="40" t="s">
        <v>147</v>
      </c>
      <c r="B41" s="40"/>
      <c r="C41" s="40"/>
      <c r="D41" s="40"/>
      <c r="E41" s="40"/>
    </row>
    <row r="42" spans="1:6" s="25" customFormat="1" ht="26" x14ac:dyDescent="0.3">
      <c r="A42" s="115" t="s">
        <v>148</v>
      </c>
      <c r="B42" s="30" t="s">
        <v>135</v>
      </c>
      <c r="C42" s="30" t="s">
        <v>149</v>
      </c>
      <c r="D42" s="30" t="s">
        <v>150</v>
      </c>
      <c r="E42" s="51" t="s">
        <v>151</v>
      </c>
      <c r="F42" s="1"/>
    </row>
    <row r="43" spans="1:6" x14ac:dyDescent="0.3">
      <c r="A43" s="115"/>
      <c r="B43" s="31">
        <v>2</v>
      </c>
      <c r="C43" s="31">
        <v>0</v>
      </c>
      <c r="D43" s="31">
        <v>0</v>
      </c>
      <c r="E43" s="100">
        <v>15.083</v>
      </c>
    </row>
    <row r="44" spans="1:6" x14ac:dyDescent="0.3">
      <c r="A44" s="115"/>
      <c r="B44" s="31">
        <v>1</v>
      </c>
      <c r="C44" s="31">
        <v>9</v>
      </c>
      <c r="D44" s="31">
        <v>0</v>
      </c>
      <c r="E44" s="100">
        <v>15.083</v>
      </c>
    </row>
    <row r="45" spans="1:6" x14ac:dyDescent="0.3">
      <c r="A45" s="115"/>
      <c r="B45" s="31">
        <v>2</v>
      </c>
      <c r="C45" s="31">
        <v>15</v>
      </c>
      <c r="D45" s="31">
        <v>0</v>
      </c>
      <c r="E45" s="100">
        <v>15.083</v>
      </c>
    </row>
    <row r="46" spans="1:6" ht="26" x14ac:dyDescent="0.3">
      <c r="A46" s="115" t="s">
        <v>152</v>
      </c>
      <c r="B46" s="30" t="s">
        <v>135</v>
      </c>
      <c r="C46" s="30" t="s">
        <v>149</v>
      </c>
      <c r="D46" s="30" t="s">
        <v>150</v>
      </c>
      <c r="E46" s="51" t="s">
        <v>151</v>
      </c>
    </row>
    <row r="47" spans="1:6" x14ac:dyDescent="0.3">
      <c r="A47" s="115"/>
      <c r="B47" s="31">
        <v>2</v>
      </c>
      <c r="C47" s="31">
        <v>0</v>
      </c>
      <c r="D47" s="31">
        <v>0</v>
      </c>
      <c r="E47" s="100">
        <v>15.083</v>
      </c>
    </row>
    <row r="49" spans="1:6" x14ac:dyDescent="0.3">
      <c r="A49" s="16" t="s">
        <v>201</v>
      </c>
    </row>
    <row r="50" spans="1:6" x14ac:dyDescent="0.3">
      <c r="A50" s="114" t="s">
        <v>134</v>
      </c>
      <c r="B50" s="114"/>
      <c r="C50" s="114"/>
      <c r="D50" s="114"/>
      <c r="E50" s="114"/>
    </row>
    <row r="51" spans="1:6" s="25" customFormat="1" ht="26" x14ac:dyDescent="0.3">
      <c r="A51" s="30" t="s">
        <v>135</v>
      </c>
      <c r="B51" s="30" t="s">
        <v>61</v>
      </c>
      <c r="C51" s="30" t="s">
        <v>136</v>
      </c>
      <c r="D51" s="30" t="s">
        <v>137</v>
      </c>
      <c r="E51" s="51" t="s">
        <v>138</v>
      </c>
    </row>
    <row r="52" spans="1:6" x14ac:dyDescent="0.3">
      <c r="A52" s="31">
        <v>1</v>
      </c>
      <c r="B52" s="31" t="s">
        <v>90</v>
      </c>
      <c r="C52" s="31">
        <v>246</v>
      </c>
      <c r="D52" s="99">
        <v>219.7</v>
      </c>
      <c r="E52" s="100">
        <v>219.7</v>
      </c>
    </row>
    <row r="53" spans="1:6" x14ac:dyDescent="0.3">
      <c r="A53" s="31">
        <v>2</v>
      </c>
      <c r="B53" s="31" t="s">
        <v>139</v>
      </c>
      <c r="C53" s="31">
        <v>246</v>
      </c>
      <c r="D53" s="99">
        <v>219.7</v>
      </c>
      <c r="E53" s="100">
        <v>219.7</v>
      </c>
    </row>
    <row r="55" spans="1:6" x14ac:dyDescent="0.3">
      <c r="A55" s="114" t="s">
        <v>140</v>
      </c>
      <c r="B55" s="114"/>
      <c r="C55" s="114"/>
      <c r="D55" s="114"/>
      <c r="E55" s="114"/>
      <c r="F55" s="114"/>
    </row>
    <row r="56" spans="1:6" ht="26" x14ac:dyDescent="0.3">
      <c r="A56" s="30" t="s">
        <v>141</v>
      </c>
      <c r="B56" s="101" t="s">
        <v>142</v>
      </c>
      <c r="C56" s="101" t="s">
        <v>143</v>
      </c>
      <c r="D56" s="101" t="s">
        <v>144</v>
      </c>
      <c r="E56" s="102" t="s">
        <v>145</v>
      </c>
      <c r="F56" s="102" t="s">
        <v>146</v>
      </c>
    </row>
    <row r="57" spans="1:6" x14ac:dyDescent="0.3">
      <c r="A57" s="31" t="s">
        <v>142</v>
      </c>
      <c r="B57" s="31" t="s">
        <v>37</v>
      </c>
      <c r="C57" s="31">
        <v>110.7</v>
      </c>
      <c r="D57" s="31">
        <v>110.7</v>
      </c>
      <c r="E57" s="41">
        <v>0</v>
      </c>
      <c r="F57" s="41">
        <v>0</v>
      </c>
    </row>
    <row r="58" spans="1:6" x14ac:dyDescent="0.3">
      <c r="A58" s="31" t="s">
        <v>143</v>
      </c>
      <c r="B58" s="31">
        <v>110.7</v>
      </c>
      <c r="C58" s="31" t="s">
        <v>37</v>
      </c>
      <c r="D58" s="31">
        <v>109</v>
      </c>
      <c r="E58" s="41">
        <v>0</v>
      </c>
      <c r="F58" s="41">
        <v>0</v>
      </c>
    </row>
    <row r="59" spans="1:6" x14ac:dyDescent="0.3">
      <c r="A59" s="31" t="s">
        <v>144</v>
      </c>
      <c r="B59" s="31">
        <v>110.7</v>
      </c>
      <c r="C59" s="31">
        <v>109</v>
      </c>
      <c r="D59" s="31" t="s">
        <v>37</v>
      </c>
      <c r="E59" s="41">
        <v>0</v>
      </c>
      <c r="F59" s="41">
        <v>0</v>
      </c>
    </row>
    <row r="60" spans="1:6" x14ac:dyDescent="0.3">
      <c r="A60" s="31" t="s">
        <v>145</v>
      </c>
      <c r="B60" s="31">
        <v>0</v>
      </c>
      <c r="C60" s="31">
        <v>0</v>
      </c>
      <c r="D60" s="31">
        <v>0</v>
      </c>
      <c r="E60" s="31" t="s">
        <v>37</v>
      </c>
      <c r="F60" s="41">
        <v>0</v>
      </c>
    </row>
    <row r="61" spans="1:6" x14ac:dyDescent="0.3">
      <c r="A61" s="31" t="s">
        <v>146</v>
      </c>
      <c r="B61" s="31">
        <v>0</v>
      </c>
      <c r="C61" s="31">
        <v>0</v>
      </c>
      <c r="D61" s="31">
        <v>0</v>
      </c>
      <c r="E61" s="41">
        <v>0</v>
      </c>
      <c r="F61" s="41" t="s">
        <v>37</v>
      </c>
    </row>
    <row r="63" spans="1:6" x14ac:dyDescent="0.3">
      <c r="A63" s="116" t="s">
        <v>147</v>
      </c>
      <c r="B63" s="117"/>
      <c r="C63" s="117"/>
      <c r="D63" s="117"/>
      <c r="E63" s="118"/>
    </row>
    <row r="64" spans="1:6" s="25" customFormat="1" ht="27" customHeight="1" x14ac:dyDescent="0.3">
      <c r="A64" s="115" t="s">
        <v>148</v>
      </c>
      <c r="B64" s="30" t="s">
        <v>135</v>
      </c>
      <c r="C64" s="30" t="s">
        <v>149</v>
      </c>
      <c r="D64" s="30" t="s">
        <v>150</v>
      </c>
      <c r="E64" s="51" t="s">
        <v>151</v>
      </c>
      <c r="F64" s="1"/>
    </row>
    <row r="65" spans="1:6" x14ac:dyDescent="0.3">
      <c r="A65" s="115"/>
      <c r="B65" s="31">
        <v>2</v>
      </c>
      <c r="C65" s="31">
        <v>0</v>
      </c>
      <c r="D65" s="31">
        <v>0</v>
      </c>
      <c r="E65" s="100">
        <v>15.083</v>
      </c>
    </row>
    <row r="66" spans="1:6" x14ac:dyDescent="0.3">
      <c r="A66" s="115"/>
      <c r="B66" s="31">
        <v>1</v>
      </c>
      <c r="C66" s="31">
        <v>9</v>
      </c>
      <c r="D66" s="31">
        <v>0</v>
      </c>
      <c r="E66" s="100">
        <v>15.083</v>
      </c>
    </row>
    <row r="67" spans="1:6" x14ac:dyDescent="0.3">
      <c r="A67" s="115"/>
      <c r="B67" s="31">
        <v>2</v>
      </c>
      <c r="C67" s="31">
        <v>15</v>
      </c>
      <c r="D67" s="31">
        <v>0</v>
      </c>
      <c r="E67" s="100">
        <v>15.083</v>
      </c>
    </row>
    <row r="68" spans="1:6" ht="27" customHeight="1" x14ac:dyDescent="0.3">
      <c r="A68" s="115" t="s">
        <v>152</v>
      </c>
      <c r="B68" s="30" t="s">
        <v>135</v>
      </c>
      <c r="C68" s="30" t="s">
        <v>149</v>
      </c>
      <c r="D68" s="30" t="s">
        <v>150</v>
      </c>
      <c r="E68" s="51" t="s">
        <v>151</v>
      </c>
    </row>
    <row r="69" spans="1:6" x14ac:dyDescent="0.3">
      <c r="A69" s="115"/>
      <c r="B69" s="31">
        <v>2</v>
      </c>
      <c r="C69" s="31">
        <v>0</v>
      </c>
      <c r="D69" s="31">
        <v>0</v>
      </c>
      <c r="E69" s="100">
        <v>15.083</v>
      </c>
    </row>
    <row r="71" spans="1:6" x14ac:dyDescent="0.3">
      <c r="A71" s="16" t="s">
        <v>202</v>
      </c>
    </row>
    <row r="72" spans="1:6" x14ac:dyDescent="0.3">
      <c r="A72" s="114" t="s">
        <v>134</v>
      </c>
      <c r="B72" s="114"/>
      <c r="C72" s="114"/>
      <c r="D72" s="114"/>
      <c r="E72" s="114"/>
    </row>
    <row r="73" spans="1:6" s="25" customFormat="1" ht="26" x14ac:dyDescent="0.3">
      <c r="A73" s="30" t="s">
        <v>135</v>
      </c>
      <c r="B73" s="30" t="s">
        <v>61</v>
      </c>
      <c r="C73" s="30" t="s">
        <v>136</v>
      </c>
      <c r="D73" s="30" t="s">
        <v>137</v>
      </c>
      <c r="E73" s="51" t="s">
        <v>138</v>
      </c>
    </row>
    <row r="74" spans="1:6" x14ac:dyDescent="0.3">
      <c r="A74" s="31">
        <v>1</v>
      </c>
      <c r="B74" s="31" t="s">
        <v>12</v>
      </c>
      <c r="C74" s="31">
        <v>118</v>
      </c>
      <c r="D74" s="99">
        <v>404</v>
      </c>
      <c r="E74" s="100">
        <v>404</v>
      </c>
    </row>
    <row r="75" spans="1:6" x14ac:dyDescent="0.3">
      <c r="A75" s="31">
        <v>2</v>
      </c>
      <c r="B75" s="31" t="s">
        <v>139</v>
      </c>
      <c r="C75" s="31">
        <v>492</v>
      </c>
      <c r="D75" s="99">
        <v>330.4</v>
      </c>
      <c r="E75" s="100">
        <v>330.4</v>
      </c>
    </row>
    <row r="77" spans="1:6" x14ac:dyDescent="0.3">
      <c r="A77" s="114" t="s">
        <v>140</v>
      </c>
      <c r="B77" s="114"/>
      <c r="C77" s="114"/>
      <c r="D77" s="114"/>
      <c r="E77" s="114"/>
      <c r="F77" s="114"/>
    </row>
    <row r="78" spans="1:6" ht="26" x14ac:dyDescent="0.3">
      <c r="A78" s="30" t="s">
        <v>141</v>
      </c>
      <c r="B78" s="101" t="s">
        <v>142</v>
      </c>
      <c r="C78" s="101" t="s">
        <v>143</v>
      </c>
      <c r="D78" s="101" t="s">
        <v>144</v>
      </c>
      <c r="E78" s="102" t="s">
        <v>145</v>
      </c>
      <c r="F78" s="102" t="s">
        <v>146</v>
      </c>
    </row>
    <row r="79" spans="1:6" x14ac:dyDescent="0.3">
      <c r="A79" s="31" t="s">
        <v>142</v>
      </c>
      <c r="B79" s="31" t="s">
        <v>37</v>
      </c>
      <c r="C79" s="31">
        <v>295</v>
      </c>
      <c r="D79" s="31">
        <v>221.4</v>
      </c>
      <c r="E79" s="41">
        <v>0</v>
      </c>
      <c r="F79" s="41">
        <v>0</v>
      </c>
    </row>
    <row r="80" spans="1:6" x14ac:dyDescent="0.3">
      <c r="A80" s="31" t="s">
        <v>143</v>
      </c>
      <c r="B80" s="31">
        <v>295</v>
      </c>
      <c r="C80" s="31" t="s">
        <v>37</v>
      </c>
      <c r="D80" s="31">
        <v>109</v>
      </c>
      <c r="E80" s="41">
        <v>0</v>
      </c>
      <c r="F80" s="41">
        <v>0</v>
      </c>
    </row>
    <row r="81" spans="1:6" x14ac:dyDescent="0.3">
      <c r="A81" s="31" t="s">
        <v>144</v>
      </c>
      <c r="B81" s="31">
        <v>221.4</v>
      </c>
      <c r="C81" s="31">
        <v>109</v>
      </c>
      <c r="D81" s="31" t="s">
        <v>37</v>
      </c>
      <c r="E81" s="41">
        <v>0</v>
      </c>
      <c r="F81" s="41">
        <v>0</v>
      </c>
    </row>
    <row r="82" spans="1:6" x14ac:dyDescent="0.3">
      <c r="A82" s="31" t="s">
        <v>145</v>
      </c>
      <c r="B82" s="31">
        <v>0</v>
      </c>
      <c r="C82" s="31">
        <v>0</v>
      </c>
      <c r="D82" s="31">
        <v>0</v>
      </c>
      <c r="E82" s="31" t="s">
        <v>37</v>
      </c>
      <c r="F82" s="41">
        <v>0</v>
      </c>
    </row>
    <row r="83" spans="1:6" x14ac:dyDescent="0.3">
      <c r="A83" s="31" t="s">
        <v>146</v>
      </c>
      <c r="B83" s="31">
        <v>0</v>
      </c>
      <c r="C83" s="31">
        <v>0</v>
      </c>
      <c r="D83" s="31">
        <v>0</v>
      </c>
      <c r="E83" s="41">
        <v>0</v>
      </c>
      <c r="F83" s="41" t="s">
        <v>37</v>
      </c>
    </row>
    <row r="85" spans="1:6" x14ac:dyDescent="0.3">
      <c r="A85" s="119" t="s">
        <v>147</v>
      </c>
      <c r="B85" s="120"/>
      <c r="C85" s="120"/>
      <c r="D85" s="120"/>
      <c r="E85" s="121"/>
    </row>
    <row r="86" spans="1:6" s="25" customFormat="1" ht="26" x14ac:dyDescent="0.3">
      <c r="A86" s="115" t="s">
        <v>148</v>
      </c>
      <c r="B86" s="30" t="s">
        <v>135</v>
      </c>
      <c r="C86" s="30" t="s">
        <v>149</v>
      </c>
      <c r="D86" s="30" t="s">
        <v>150</v>
      </c>
      <c r="E86" s="51" t="s">
        <v>151</v>
      </c>
      <c r="F86" s="1"/>
    </row>
    <row r="87" spans="1:6" x14ac:dyDescent="0.3">
      <c r="A87" s="115"/>
      <c r="B87" s="31">
        <v>2</v>
      </c>
      <c r="C87" s="31">
        <v>0</v>
      </c>
      <c r="D87" s="31">
        <v>0</v>
      </c>
      <c r="E87" s="100">
        <v>15.083</v>
      </c>
    </row>
    <row r="88" spans="1:6" x14ac:dyDescent="0.3">
      <c r="A88" s="115"/>
      <c r="B88" s="31">
        <v>1</v>
      </c>
      <c r="C88" s="31">
        <v>9</v>
      </c>
      <c r="D88" s="31">
        <v>0</v>
      </c>
      <c r="E88" s="100">
        <v>15.083</v>
      </c>
    </row>
    <row r="89" spans="1:6" x14ac:dyDescent="0.3">
      <c r="A89" s="115"/>
      <c r="B89" s="31">
        <v>2</v>
      </c>
      <c r="C89" s="31">
        <v>12</v>
      </c>
      <c r="D89" s="31">
        <v>0</v>
      </c>
      <c r="E89" s="100">
        <v>15.083</v>
      </c>
    </row>
    <row r="90" spans="1:6" ht="26" x14ac:dyDescent="0.3">
      <c r="A90" s="115" t="s">
        <v>152</v>
      </c>
      <c r="B90" s="30" t="s">
        <v>135</v>
      </c>
      <c r="C90" s="30" t="s">
        <v>149</v>
      </c>
      <c r="D90" s="30" t="s">
        <v>150</v>
      </c>
      <c r="E90" s="51" t="s">
        <v>151</v>
      </c>
    </row>
    <row r="91" spans="1:6" x14ac:dyDescent="0.3">
      <c r="A91" s="115"/>
      <c r="B91" s="31">
        <v>2</v>
      </c>
      <c r="C91" s="31">
        <v>0</v>
      </c>
      <c r="D91" s="31">
        <v>0</v>
      </c>
      <c r="E91" s="100">
        <v>15.083</v>
      </c>
    </row>
  </sheetData>
  <sheetProtection algorithmName="SHA-512" hashValue="pqGdAjgBIw4egenY97Go26Xjf3/uz+IdUwCrZxKpf0M0fDaYl/4tTzaRsDMlRm/Csm3DVdOIAEu2cHjEEKflsQ==" saltValue="bzIp/ybYCbX6/WBq6BepfA==" spinCount="100000" sheet="1" objects="1" scenarios="1"/>
  <mergeCells count="17">
    <mergeCell ref="A72:E72"/>
    <mergeCell ref="A77:F77"/>
    <mergeCell ref="A86:A89"/>
    <mergeCell ref="A90:A91"/>
    <mergeCell ref="A42:A45"/>
    <mergeCell ref="A46:A47"/>
    <mergeCell ref="A50:E50"/>
    <mergeCell ref="A55:F55"/>
    <mergeCell ref="A64:A67"/>
    <mergeCell ref="A68:A69"/>
    <mergeCell ref="A63:E63"/>
    <mergeCell ref="A85:E85"/>
    <mergeCell ref="A33:F33"/>
    <mergeCell ref="A1:A2"/>
    <mergeCell ref="B1:B2"/>
    <mergeCell ref="C1:E1"/>
    <mergeCell ref="A28:E2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2BCF-4963-48C3-A32F-A29113A26967}">
  <dimension ref="A1:AA14"/>
  <sheetViews>
    <sheetView zoomScaleNormal="100" workbookViewId="0">
      <pane xSplit="2" ySplit="1" topLeftCell="I2" activePane="bottomRight" state="frozen"/>
      <selection pane="topRight" activeCell="C1" sqref="C1"/>
      <selection pane="bottomLeft" activeCell="A3" sqref="A3"/>
      <selection pane="bottomRight" sqref="A1:B1"/>
    </sheetView>
  </sheetViews>
  <sheetFormatPr defaultRowHeight="14.5" x14ac:dyDescent="0.35"/>
  <cols>
    <col min="1" max="1" width="21.54296875" bestFit="1" customWidth="1"/>
    <col min="2" max="2" width="26.26953125" bestFit="1" customWidth="1"/>
    <col min="3" max="4" width="10.26953125" customWidth="1"/>
    <col min="5" max="5" width="12.26953125" bestFit="1" customWidth="1"/>
    <col min="6" max="6" width="12.81640625" bestFit="1" customWidth="1"/>
    <col min="7" max="7" width="11.453125" bestFit="1" customWidth="1"/>
    <col min="8" max="8" width="14" bestFit="1" customWidth="1"/>
    <col min="9" max="9" width="15.54296875" customWidth="1"/>
    <col min="10" max="10" width="13.26953125" customWidth="1"/>
    <col min="11" max="11" width="12.1796875" customWidth="1"/>
    <col min="12" max="12" width="11.54296875" bestFit="1" customWidth="1"/>
    <col min="13" max="13" width="10" bestFit="1" customWidth="1"/>
    <col min="14" max="14" width="15" customWidth="1"/>
    <col min="15" max="15" width="12.54296875" bestFit="1" customWidth="1"/>
    <col min="16" max="16" width="12.54296875" customWidth="1"/>
    <col min="17" max="17" width="12.453125" customWidth="1"/>
    <col min="18" max="18" width="10.453125" customWidth="1"/>
    <col min="20" max="20" width="10.54296875" customWidth="1"/>
    <col min="21" max="21" width="18.7265625" customWidth="1"/>
    <col min="22" max="23" width="8.7265625" style="27"/>
  </cols>
  <sheetData>
    <row r="1" spans="1:27" ht="29.5" customHeight="1" x14ac:dyDescent="0.35">
      <c r="A1" s="127" t="s">
        <v>241</v>
      </c>
      <c r="B1" s="127"/>
      <c r="C1" s="128" t="s">
        <v>242</v>
      </c>
      <c r="D1" s="129"/>
      <c r="E1" s="129"/>
      <c r="F1" s="129"/>
      <c r="G1" s="129"/>
      <c r="H1" s="129"/>
      <c r="I1" s="129"/>
      <c r="J1" s="129"/>
      <c r="K1" s="129"/>
      <c r="L1" s="129"/>
      <c r="M1" s="129"/>
      <c r="N1" s="130"/>
      <c r="O1" s="122" t="s">
        <v>243</v>
      </c>
      <c r="P1" s="59"/>
      <c r="Q1" s="122" t="s">
        <v>274</v>
      </c>
      <c r="R1" s="122" t="s">
        <v>244</v>
      </c>
      <c r="S1" s="122" t="s">
        <v>275</v>
      </c>
      <c r="T1" s="60"/>
      <c r="X1" s="28"/>
      <c r="Y1" s="28"/>
      <c r="Z1" s="28"/>
      <c r="AA1" s="28"/>
    </row>
    <row r="2" spans="1:27" s="1" customFormat="1" ht="65" x14ac:dyDescent="0.3">
      <c r="A2" s="97" t="s">
        <v>245</v>
      </c>
      <c r="B2" s="97" t="s">
        <v>246</v>
      </c>
      <c r="C2" s="104" t="s">
        <v>289</v>
      </c>
      <c r="D2" s="104" t="s">
        <v>290</v>
      </c>
      <c r="E2" s="104" t="s">
        <v>291</v>
      </c>
      <c r="F2" s="104" t="s">
        <v>292</v>
      </c>
      <c r="G2" s="104" t="s">
        <v>293</v>
      </c>
      <c r="H2" s="104" t="s">
        <v>294</v>
      </c>
      <c r="I2" s="104" t="s">
        <v>295</v>
      </c>
      <c r="J2" s="103" t="s">
        <v>300</v>
      </c>
      <c r="K2" s="104" t="s">
        <v>296</v>
      </c>
      <c r="L2" s="104" t="s">
        <v>297</v>
      </c>
      <c r="M2" s="104" t="s">
        <v>298</v>
      </c>
      <c r="N2" s="104" t="s">
        <v>299</v>
      </c>
      <c r="O2" s="123"/>
      <c r="P2" s="96" t="s">
        <v>273</v>
      </c>
      <c r="Q2" s="123"/>
      <c r="R2" s="123"/>
      <c r="S2" s="123"/>
    </row>
    <row r="3" spans="1:27" x14ac:dyDescent="0.35">
      <c r="A3" s="69" t="s">
        <v>247</v>
      </c>
      <c r="B3" s="69" t="s">
        <v>271</v>
      </c>
      <c r="C3" s="30"/>
      <c r="D3" s="30"/>
      <c r="E3" s="30"/>
      <c r="F3" s="30"/>
      <c r="G3" s="30"/>
      <c r="H3" s="30"/>
      <c r="I3" s="30"/>
      <c r="J3" s="30" t="s">
        <v>248</v>
      </c>
      <c r="K3" s="30"/>
      <c r="L3" s="30"/>
      <c r="M3" s="30"/>
      <c r="N3" s="30"/>
      <c r="O3" s="31" t="s">
        <v>248</v>
      </c>
      <c r="P3" s="31"/>
      <c r="Q3" s="67">
        <v>3.0000000000000001E-5</v>
      </c>
      <c r="R3" s="33">
        <v>3.0000000000000001E-5</v>
      </c>
      <c r="S3" s="29"/>
      <c r="V3"/>
      <c r="W3"/>
    </row>
    <row r="4" spans="1:27" ht="78" x14ac:dyDescent="0.35">
      <c r="A4" s="68" t="s">
        <v>249</v>
      </c>
      <c r="B4" s="69" t="s">
        <v>190</v>
      </c>
      <c r="C4" s="31">
        <v>9</v>
      </c>
      <c r="D4" s="31"/>
      <c r="E4" s="31" t="s">
        <v>250</v>
      </c>
      <c r="F4" s="31"/>
      <c r="G4" s="31"/>
      <c r="H4" s="31"/>
      <c r="I4" s="31"/>
      <c r="J4" s="31"/>
      <c r="K4" s="31"/>
      <c r="L4" s="31"/>
      <c r="M4" s="31"/>
      <c r="N4" s="31"/>
      <c r="O4" s="31" t="s">
        <v>251</v>
      </c>
      <c r="P4" s="61" t="s">
        <v>301</v>
      </c>
      <c r="Q4" s="32">
        <v>9.0000000000000002E-6</v>
      </c>
      <c r="R4" s="33">
        <v>9.0000000000000002E-6</v>
      </c>
      <c r="S4" s="31" t="s">
        <v>3</v>
      </c>
      <c r="V4"/>
      <c r="W4"/>
    </row>
    <row r="5" spans="1:27" ht="26" x14ac:dyDescent="0.35">
      <c r="A5" s="68" t="s">
        <v>252</v>
      </c>
      <c r="B5" s="69" t="s">
        <v>63</v>
      </c>
      <c r="C5" s="31"/>
      <c r="D5" s="31"/>
      <c r="E5" s="31"/>
      <c r="F5" s="31" t="s">
        <v>253</v>
      </c>
      <c r="G5" s="31" t="s">
        <v>254</v>
      </c>
      <c r="H5" s="34"/>
      <c r="I5" s="31" t="s">
        <v>255</v>
      </c>
      <c r="J5" s="31"/>
      <c r="K5" s="62"/>
      <c r="L5" s="31">
        <v>51</v>
      </c>
      <c r="M5" s="31"/>
      <c r="N5" s="31"/>
      <c r="O5" s="31" t="s">
        <v>254</v>
      </c>
      <c r="P5" s="63">
        <f>(4.79+7.15+1.2+13.6+2.4+97.1+1.5+0.9+8.6+20.3+27.5+0.7+204+7.7+6.4+3.6+2.8+2.5+51)/19</f>
        <v>24.407368421052631</v>
      </c>
      <c r="Q5" s="32">
        <v>2.04E-4</v>
      </c>
      <c r="R5" s="33">
        <v>2.04E-4</v>
      </c>
      <c r="S5" s="33">
        <v>2.4000000000000001E-5</v>
      </c>
      <c r="V5"/>
      <c r="W5"/>
    </row>
    <row r="6" spans="1:27" ht="26" x14ac:dyDescent="0.35">
      <c r="A6" s="68" t="s">
        <v>252</v>
      </c>
      <c r="B6" s="69" t="s">
        <v>256</v>
      </c>
      <c r="C6" s="31"/>
      <c r="D6" s="31">
        <v>6.5</v>
      </c>
      <c r="E6" s="31" t="s">
        <v>257</v>
      </c>
      <c r="F6" s="31"/>
      <c r="G6" s="31"/>
      <c r="H6" s="31"/>
      <c r="I6" s="31"/>
      <c r="J6" s="31"/>
      <c r="K6" s="62"/>
      <c r="L6" s="31"/>
      <c r="M6" s="31"/>
      <c r="N6" s="31"/>
      <c r="O6" s="31" t="s">
        <v>257</v>
      </c>
      <c r="P6" s="64">
        <v>5.0999999999999996</v>
      </c>
      <c r="Q6" s="65">
        <v>9.7000000000000003E-6</v>
      </c>
      <c r="R6" s="33">
        <v>9.7000000000000003E-6</v>
      </c>
      <c r="S6" s="33">
        <v>5.0000000000000004E-6</v>
      </c>
      <c r="V6"/>
      <c r="W6"/>
    </row>
    <row r="7" spans="1:27" ht="26" x14ac:dyDescent="0.35">
      <c r="A7" s="68" t="s">
        <v>252</v>
      </c>
      <c r="B7" s="69" t="s">
        <v>78</v>
      </c>
      <c r="C7" s="31"/>
      <c r="D7" s="31"/>
      <c r="E7" s="31" t="s">
        <v>258</v>
      </c>
      <c r="F7" s="31"/>
      <c r="G7" s="31"/>
      <c r="H7" s="88" t="s">
        <v>286</v>
      </c>
      <c r="I7" s="31" t="s">
        <v>259</v>
      </c>
      <c r="J7" s="31"/>
      <c r="K7" s="31"/>
      <c r="L7" s="31" t="s">
        <v>260</v>
      </c>
      <c r="M7" s="31"/>
      <c r="N7" s="31"/>
      <c r="O7" s="31" t="s">
        <v>287</v>
      </c>
      <c r="P7" s="64">
        <f>(0.76+14+11+8.3+5.2+2.8+2+14+11+10+8.3+6.1+5.4+5.2+4.3+2.8+2.8+2+0.89+0.22+12.5)/21</f>
        <v>6.17</v>
      </c>
      <c r="Q7" s="32">
        <v>1.4E-5</v>
      </c>
      <c r="R7" s="33">
        <v>1.4E-5</v>
      </c>
      <c r="S7" s="33">
        <v>6.0000000000000002E-6</v>
      </c>
      <c r="V7"/>
      <c r="W7"/>
    </row>
    <row r="8" spans="1:27" ht="26" x14ac:dyDescent="0.35">
      <c r="A8" s="68" t="s">
        <v>261</v>
      </c>
      <c r="B8" s="69" t="s">
        <v>64</v>
      </c>
      <c r="C8" s="31"/>
      <c r="D8" s="31"/>
      <c r="E8" s="31"/>
      <c r="F8" s="31"/>
      <c r="G8" s="31"/>
      <c r="H8" s="31"/>
      <c r="I8" s="31"/>
      <c r="J8" s="31"/>
      <c r="K8" s="31"/>
      <c r="L8" s="31"/>
      <c r="M8" s="31">
        <v>4.7</v>
      </c>
      <c r="N8" s="31"/>
      <c r="O8" s="31">
        <v>4.7</v>
      </c>
      <c r="P8" s="31"/>
      <c r="Q8" s="65">
        <v>4.6999999999999999E-6</v>
      </c>
      <c r="R8" s="33">
        <v>4.6999999999999999E-6</v>
      </c>
      <c r="S8" s="29"/>
      <c r="V8"/>
      <c r="W8"/>
    </row>
    <row r="9" spans="1:27" x14ac:dyDescent="0.35">
      <c r="A9" s="68" t="s">
        <v>262</v>
      </c>
      <c r="B9" s="69" t="s">
        <v>263</v>
      </c>
      <c r="C9" s="124" t="s">
        <v>264</v>
      </c>
      <c r="D9" s="125"/>
      <c r="E9" s="125"/>
      <c r="F9" s="125"/>
      <c r="G9" s="125"/>
      <c r="H9" s="125"/>
      <c r="I9" s="125"/>
      <c r="J9" s="125"/>
      <c r="K9" s="125"/>
      <c r="L9" s="125"/>
      <c r="M9" s="125"/>
      <c r="N9" s="125"/>
      <c r="O9" s="125"/>
      <c r="P9" s="126"/>
      <c r="Q9" s="66">
        <v>5.0000000000000001E-4</v>
      </c>
      <c r="R9" s="33">
        <v>5.0000000000000001E-4</v>
      </c>
      <c r="S9" s="29"/>
      <c r="V9"/>
      <c r="W9"/>
    </row>
    <row r="10" spans="1:27" x14ac:dyDescent="0.35">
      <c r="A10" s="68" t="s">
        <v>272</v>
      </c>
      <c r="B10" s="69" t="s">
        <v>62</v>
      </c>
      <c r="C10" s="31"/>
      <c r="D10" s="31"/>
      <c r="E10" s="31"/>
      <c r="F10" s="31"/>
      <c r="G10" s="31"/>
      <c r="H10" s="31"/>
      <c r="I10" s="31"/>
      <c r="J10" s="31"/>
      <c r="K10" s="31" t="s">
        <v>265</v>
      </c>
      <c r="L10" s="31"/>
      <c r="M10" s="31"/>
      <c r="N10" s="31">
        <v>86</v>
      </c>
      <c r="O10" s="31" t="s">
        <v>266</v>
      </c>
      <c r="P10" s="31"/>
      <c r="Q10" s="32">
        <v>8.6000000000000003E-5</v>
      </c>
      <c r="R10" s="33">
        <v>8.6000000000000003E-5</v>
      </c>
      <c r="S10" s="29"/>
      <c r="V10"/>
      <c r="W10"/>
    </row>
    <row r="11" spans="1:27" ht="16.5" x14ac:dyDescent="0.35">
      <c r="A11" s="11" t="s">
        <v>268</v>
      </c>
      <c r="B11" s="11"/>
      <c r="C11" s="11"/>
      <c r="D11" s="11"/>
      <c r="E11" s="35"/>
      <c r="F11" s="11"/>
      <c r="G11" s="11"/>
      <c r="H11" s="11"/>
      <c r="I11" s="11"/>
      <c r="J11" s="11"/>
      <c r="K11" s="11"/>
      <c r="L11" s="11"/>
      <c r="M11" s="11"/>
      <c r="N11" s="11"/>
      <c r="O11" s="11"/>
      <c r="P11" s="11"/>
      <c r="Q11" s="1"/>
      <c r="R11" s="1"/>
      <c r="S11" s="1"/>
      <c r="T11" s="11"/>
      <c r="U11" s="11"/>
      <c r="V11" s="1"/>
      <c r="W11" s="1"/>
    </row>
    <row r="12" spans="1:27" x14ac:dyDescent="0.35">
      <c r="Q12" s="1"/>
      <c r="R12" s="1"/>
      <c r="S12" s="1"/>
    </row>
    <row r="13" spans="1:27" x14ac:dyDescent="0.35">
      <c r="Q13" s="1"/>
      <c r="R13" s="1"/>
      <c r="S13" s="1"/>
    </row>
    <row r="14" spans="1:27" x14ac:dyDescent="0.35">
      <c r="Q14" s="1"/>
      <c r="R14" s="1"/>
      <c r="S14" s="1"/>
    </row>
  </sheetData>
  <sheetProtection algorithmName="SHA-512" hashValue="6KjkoTuat37yonJdU+Sv1zPKrZEANLelnfL/ZbYADDLg6fvbQ1DaWPo6VE7pX0Lbq3CZahTw4OZMspPDsM4eLw==" saltValue="YgoWXmuC1/wjIHLK/jNAaA==" spinCount="100000" sheet="1" objects="1" scenarios="1"/>
  <mergeCells count="7">
    <mergeCell ref="S1:S2"/>
    <mergeCell ref="C9:P9"/>
    <mergeCell ref="R1:R2"/>
    <mergeCell ref="A1:B1"/>
    <mergeCell ref="C1:N1"/>
    <mergeCell ref="O1:O2"/>
    <mergeCell ref="Q1:Q2"/>
  </mergeCells>
  <hyperlinks>
    <hyperlink ref="C2" r:id="rId1" xr:uid="{81C6ACEF-AE52-4CEA-965E-325409DC9DDE}"/>
    <hyperlink ref="D2" r:id="rId2" xr:uid="{60D0753B-3A9E-4791-BC8F-0EF673BCEABC}"/>
    <hyperlink ref="E2" r:id="rId3" xr:uid="{DDE6A410-1FC7-4190-A560-ADDA58A30314}"/>
    <hyperlink ref="F2" r:id="rId4" xr:uid="{300BCBF0-8685-4683-9C23-74663927605D}"/>
    <hyperlink ref="G2" r:id="rId5" xr:uid="{227642DB-AC2D-4CFA-9CDF-BBF11F14DF10}"/>
    <hyperlink ref="H2" r:id="rId6" xr:uid="{E14A5FDB-F1F4-4441-91FE-0D6DF4A417F7}"/>
    <hyperlink ref="I2" r:id="rId7" xr:uid="{A22529DF-85CF-41B5-BDF9-5FD6704A0849}"/>
    <hyperlink ref="K2" r:id="rId8" xr:uid="{7E8346FC-8FBA-4FED-AF45-829BD52504EE}"/>
    <hyperlink ref="L2" r:id="rId9" xr:uid="{EDB8B54F-899A-486C-85E2-67035EF70FB3}"/>
    <hyperlink ref="M2" r:id="rId10" xr:uid="{A7A0BAB1-DC08-4452-9804-84E7F341367F}"/>
    <hyperlink ref="N2" r:id="rId11" xr:uid="{B99AA406-20F4-4919-BE0C-33DB1E815FFC}"/>
    <hyperlink ref="J2" r:id="rId12" xr:uid="{2B5BBD0E-6983-4E53-BF4A-1168A4B295F1}"/>
  </hyperlinks>
  <pageMargins left="0.7" right="0.7" top="0.75" bottom="0.75" header="0.3" footer="0.3"/>
  <pageSetup orientation="portrait" horizontalDpi="1200" verticalDpi="1200"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F399A647EE324A8A7E44B73C8FCD27" ma:contentTypeVersion="15" ma:contentTypeDescription="Create a new document." ma:contentTypeScope="" ma:versionID="e2233bddad3df044413515c50d123cf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95def720-462b-43e5-aafb-820105d5c9b2" targetNamespace="http://schemas.microsoft.com/office/2006/metadata/properties" ma:root="true" ma:fieldsID="de7e92fc7f7c510f6576dfa39a13e6e4"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95def720-462b-43e5-aafb-820105d5c9b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1:PublishingStartDate" minOccurs="0"/>
                <xsd:element ref="ns1:PublishingExpirationDat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ef720-462b-43e5-aafb-820105d5c9b2"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c336805b-d1eb-4da3-af00-9e96e80ec61e</TermId>
        </TermInfo>
        <TermInfo xmlns="http://schemas.microsoft.com/office/infopath/2007/PartnerControls">
          <TermName xmlns="http://schemas.microsoft.com/office/infopath/2007/PartnerControls">supplemental analysis</TermName>
          <TermId xmlns="http://schemas.microsoft.com/office/infopath/2007/PartnerControls">86ad051f-5238-4a42-85a7-db6b77f68e91</TermId>
        </TermInfo>
        <TermInfo xmlns="http://schemas.microsoft.com/office/infopath/2007/PartnerControls">
          <TermName xmlns="http://schemas.microsoft.com/office/infopath/2007/PartnerControls">consumer exposure</TermName>
          <TermId xmlns="http://schemas.microsoft.com/office/infopath/2007/PartnerControls">c4236f11-4fb2-4664-b6b0-2aff6702c2a0</TermId>
        </TermInfo>
        <TermInfo xmlns="http://schemas.microsoft.com/office/infopath/2007/PartnerControls">
          <TermName xmlns="http://schemas.microsoft.com/office/infopath/2007/PartnerControls">model input parameters</TermName>
          <TermId xmlns="http://schemas.microsoft.com/office/infopath/2007/PartnerControls">db3ed4ec-53e2-4c91-b305-efa15600d4b3</TermId>
        </TermInfo>
        <TermInfo xmlns="http://schemas.microsoft.com/office/infopath/2007/PartnerControls">
          <TermName xmlns="http://schemas.microsoft.com/office/infopath/2007/PartnerControls">4-Dioxane</TermName>
          <TermId xmlns="http://schemas.microsoft.com/office/infopath/2007/PartnerControls">bf64b111-894a-4290-83e0-65376ddb115f</TermId>
        </TermInfo>
      </Terms>
    </TaxKeywordTaxHTField>
    <Record xmlns="4ffa91fb-a0ff-4ac5-b2db-65c790d184a4">Shared</Record>
    <Rights xmlns="4ffa91fb-a0ff-4ac5-b2db-65c790d184a4" xsi:nil="true"/>
    <Document_x0020_Creation_x0020_Date xmlns="4ffa91fb-a0ff-4ac5-b2db-65c790d184a4">2020-12-30T15:58:32+00:00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Value>1249</Value>
      <Value>1197</Value>
      <Value>1281</Value>
      <Value>1074</Value>
      <Value>1207</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5123A23-DF4D-4C7E-B78C-B9A5B63C8535}"/>
</file>

<file path=customXml/itemProps2.xml><?xml version="1.0" encoding="utf-8"?>
<ds:datastoreItem xmlns:ds="http://schemas.openxmlformats.org/officeDocument/2006/customXml" ds:itemID="{91F80A99-9BBA-4F60-895C-7897C51197E8}">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0e58fe66-2d65-40f4-8915-a407ef24582e"/>
    <ds:schemaRef ds:uri="da06f17c-eec9-45dc-b033-3e53643f3c4c"/>
    <ds:schemaRef ds:uri="http://purl.org/dc/terms/"/>
  </ds:schemaRefs>
</ds:datastoreItem>
</file>

<file path=customXml/itemProps3.xml><?xml version="1.0" encoding="utf-8"?>
<ds:datastoreItem xmlns:ds="http://schemas.openxmlformats.org/officeDocument/2006/customXml" ds:itemID="{0CF8F576-16DE-44AF-A88C-9766AAB556CF}">
  <ds:schemaRefs>
    <ds:schemaRef ds:uri="http://schemas.microsoft.com/sharepoint/v3/contenttype/forms"/>
  </ds:schemaRefs>
</ds:datastoreItem>
</file>

<file path=customXml/itemProps4.xml><?xml version="1.0" encoding="utf-8"?>
<ds:datastoreItem xmlns:ds="http://schemas.openxmlformats.org/officeDocument/2006/customXml" ds:itemID="{C2AAEB5A-132A-4C43-AB10-D25F0794F4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Table of Contents</vt:lpstr>
      <vt:lpstr>CEM Inputs - All Scenarios</vt:lpstr>
      <vt:lpstr>MCCEM Inputs - SPF Scenario</vt:lpstr>
      <vt:lpstr>Weight Fractions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1,4-Dioxane Supplemental Information File on Consumer Exposure Assessment Model Input Parameters</dc:title>
  <dc:subject>1,4-Dioxane Consumer Exposure Assessment Model Input Parameters</dc:subject>
  <dc:creator>US EPA</dc:creator>
  <cp:keywords>1,4-dioxane, consumer exposure, model input parameters, supplemental analysis</cp:keywords>
  <cp:lastModifiedBy>Sarraino, Stephanie</cp:lastModifiedBy>
  <dcterms:created xsi:type="dcterms:W3CDTF">2020-08-24T15:48:45Z</dcterms:created>
  <dcterms:modified xsi:type="dcterms:W3CDTF">2020-12-30T15:13:20Z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0x010100ECF399A647EE324A8A7E44B73C8FCD27</vt:lpwstr>
  </property>
  <property fmtid="{D5CDD505-2E9C-101B-9397-08002B2CF9AE}" pid="3" name="TaxKeyword">
    <vt:lpwstr>1074;#1|c336805b-d1eb-4da3-af00-9e96e80ec61e;#1281;#supplemental analysis|86ad051f-5238-4a42-85a7-db6b77f68e91;#1207;#consumer exposure|c4236f11-4fb2-4664-b6b0-2aff6702c2a0;#1249;#model input parameters|db3ed4ec-53e2-4c91-b305-efa15600d4b3;#1197;#4-Dioxane|bf64b111-894a-4290-83e0-65376ddb115f</vt:lpwstr>
  </property>
  <property fmtid="{D5CDD505-2E9C-101B-9397-08002B2CF9AE}" pid="4" name="EPA Subject">
    <vt:lpwstr/>
  </property>
  <property fmtid="{D5CDD505-2E9C-101B-9397-08002B2CF9AE}" pid="5" name="Document Type">
    <vt:lpwstr/>
  </property>
</Properties>
</file>