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3560" windowHeight="7005" activeTab="0"/>
  </bookViews>
  <sheets>
    <sheet name="SAS" sheetId="1" r:id="rId1"/>
    <sheet name="SBU by Qa" sheetId="2" r:id="rId2"/>
    <sheet name="SBU by Qr" sheetId="3" r:id="rId3"/>
    <sheet name="Graph by Qa" sheetId="4" r:id="rId4"/>
    <sheet name="Graph by Qr" sheetId="5" r:id="rId5"/>
    <sheet name="Interpolate by Qa" sheetId="6" r:id="rId6"/>
    <sheet name="Interpolate by Qr" sheetId="7" r:id="rId7"/>
  </sheets>
  <definedNames/>
  <calcPr fullCalcOnLoad="1"/>
</workbook>
</file>

<file path=xl/sharedStrings.xml><?xml version="1.0" encoding="utf-8"?>
<sst xmlns="http://schemas.openxmlformats.org/spreadsheetml/2006/main" count="3492" uniqueCount="244">
  <si>
    <t>Data Format</t>
  </si>
  <si>
    <t>System Info</t>
  </si>
  <si>
    <t>Compressor</t>
  </si>
  <si>
    <t>Pulley Ratio (simulated)</t>
  </si>
  <si>
    <t>Oil Amount (g)</t>
  </si>
  <si>
    <t>Refrigerant Amount (g)</t>
  </si>
  <si>
    <t>Test Condition</t>
  </si>
  <si>
    <t>Test Name</t>
  </si>
  <si>
    <t>Condenser Air Temp (°C)</t>
  </si>
  <si>
    <t>Condenser Air Speed (m/s)</t>
  </si>
  <si>
    <t>Compressor Speed (rpm)</t>
  </si>
  <si>
    <t>Compressor Off Temp (°C)</t>
  </si>
  <si>
    <t>Compressor On Temp (°C)</t>
  </si>
  <si>
    <t>Thermistor (°C)</t>
  </si>
  <si>
    <t>Fr Evaporator Air In Dry Temp (°C)</t>
  </si>
  <si>
    <t>Fr Evaporator Air In Wet Temp (°C)</t>
  </si>
  <si>
    <t>Fr Blower Current (A)</t>
  </si>
  <si>
    <t>Fr Evap Air Flow Vol (m^3/h)</t>
  </si>
  <si>
    <t>Fr HVAC Inlet Pressure Delta (Pa)</t>
  </si>
  <si>
    <t>Fr HVAC Settings (Frs/Rec, Mode, Temp)</t>
  </si>
  <si>
    <t>Rr Evaporator Air In Dry Temp (°C)</t>
  </si>
  <si>
    <t>Rr Evaporator Air In Wet Temp (°C)</t>
  </si>
  <si>
    <t>Rr Blower Current (A)</t>
  </si>
  <si>
    <t>Rr Evap Air Flow Vol (m^3/h)</t>
  </si>
  <si>
    <t>Rr HVAC Inlet Pressure Delta (Pa)</t>
  </si>
  <si>
    <t>Rr HVAC Settings (Frs/Rec, Mode, Temp)</t>
  </si>
  <si>
    <t>Results</t>
  </si>
  <si>
    <t>Q (W)</t>
  </si>
  <si>
    <t>L (W)</t>
  </si>
  <si>
    <t>Front Q</t>
  </si>
  <si>
    <t>Rear Q</t>
  </si>
  <si>
    <t>Evaporator Out Air Grid (°C)</t>
  </si>
  <si>
    <t>Fr Panel Outet Dry Temp (°C)</t>
  </si>
  <si>
    <t>Fr Panel Outet Wet Temp (°C)</t>
  </si>
  <si>
    <t>Rr Panel Outet Dry Temp (°C)</t>
  </si>
  <si>
    <t>Rr Panel Outet Wet Temp (°C)</t>
  </si>
  <si>
    <t>Raw Load (W)</t>
  </si>
  <si>
    <t>Off Load (W)</t>
  </si>
  <si>
    <t>Control Valve Current (A)</t>
  </si>
  <si>
    <t>PC-PS (MPaG)</t>
  </si>
  <si>
    <t>Refrigerant Conditions</t>
  </si>
  <si>
    <t>TD</t>
  </si>
  <si>
    <t>TCOR</t>
  </si>
  <si>
    <t>TH</t>
  </si>
  <si>
    <t>TL</t>
  </si>
  <si>
    <t>TS</t>
  </si>
  <si>
    <t>RTH</t>
  </si>
  <si>
    <t>RTL</t>
  </si>
  <si>
    <t>PD</t>
  </si>
  <si>
    <t>PCOR</t>
  </si>
  <si>
    <t>PH</t>
  </si>
  <si>
    <t>PL</t>
  </si>
  <si>
    <t>PS</t>
  </si>
  <si>
    <t>RPH</t>
  </si>
  <si>
    <t>RPL</t>
  </si>
  <si>
    <t>PC</t>
  </si>
  <si>
    <t>PC-PS</t>
  </si>
  <si>
    <t>S.H. (PL)</t>
  </si>
  <si>
    <t>S.C. (PH)</t>
  </si>
  <si>
    <t>Clutch On Time (s)</t>
  </si>
  <si>
    <t>Clutch Off Time (s)</t>
  </si>
  <si>
    <t>Molier Diagram</t>
  </si>
  <si>
    <t>Clutch On Only</t>
  </si>
  <si>
    <t>Cycling? (True/False)</t>
  </si>
  <si>
    <t>PD Max</t>
  </si>
  <si>
    <t>PH Max</t>
  </si>
  <si>
    <t>PL Min</t>
  </si>
  <si>
    <t>PS Min</t>
  </si>
  <si>
    <t>TD Max</t>
  </si>
  <si>
    <t>TH Max</t>
  </si>
  <si>
    <t>TL Min</t>
  </si>
  <si>
    <t>TS Min</t>
  </si>
  <si>
    <t>Fr Eva Air In Dry Avg</t>
  </si>
  <si>
    <t>Fr Eva Air In Wet Avg</t>
  </si>
  <si>
    <t>Fr Eva Air Out Dry Min</t>
  </si>
  <si>
    <t>Fr Eva Air Out Wet Min</t>
  </si>
  <si>
    <t>Air Flow Volume (m^3/h)</t>
  </si>
  <si>
    <t>Refrigerant Flow Rate (kg/hr)</t>
  </si>
  <si>
    <t>A/C ON Data Start Time</t>
  </si>
  <si>
    <t>A/C ON Data End Time</t>
  </si>
  <si>
    <t>A/C OFF Data Start Time</t>
  </si>
  <si>
    <t>A/C OFF Data End Time</t>
  </si>
  <si>
    <t>-</t>
  </si>
  <si>
    <t>I60</t>
  </si>
  <si>
    <t>I45</t>
  </si>
  <si>
    <t>L45</t>
  </si>
  <si>
    <t>M45</t>
  </si>
  <si>
    <t>H45</t>
  </si>
  <si>
    <t>I35a</t>
  </si>
  <si>
    <t>I50a</t>
  </si>
  <si>
    <t>L35a</t>
  </si>
  <si>
    <t>M35a</t>
  </si>
  <si>
    <t>H35a</t>
  </si>
  <si>
    <t>I40a</t>
  </si>
  <si>
    <t>I25a</t>
  </si>
  <si>
    <t>I25a-10</t>
  </si>
  <si>
    <t>L25a</t>
  </si>
  <si>
    <t>L25a-10</t>
  </si>
  <si>
    <t>M25a</t>
  </si>
  <si>
    <t>M25a-10</t>
  </si>
  <si>
    <t>H25a</t>
  </si>
  <si>
    <t>H25a-10</t>
  </si>
  <si>
    <t>I30</t>
  </si>
  <si>
    <t>I30-10</t>
  </si>
  <si>
    <t>I15</t>
  </si>
  <si>
    <t>I15-10</t>
  </si>
  <si>
    <t>L15</t>
  </si>
  <si>
    <t>L15-10</t>
  </si>
  <si>
    <t>M15</t>
  </si>
  <si>
    <t>M15-10</t>
  </si>
  <si>
    <t>H15</t>
  </si>
  <si>
    <t>H15-10</t>
  </si>
  <si>
    <t>I40a-10</t>
  </si>
  <si>
    <t>I40c</t>
  </si>
  <si>
    <t>I25c</t>
  </si>
  <si>
    <t>COP (Q/L)</t>
  </si>
  <si>
    <t>I40c-10</t>
  </si>
  <si>
    <t>I25c-10</t>
  </si>
  <si>
    <t>L25c</t>
  </si>
  <si>
    <t>L25c-10</t>
  </si>
  <si>
    <t>M25c</t>
  </si>
  <si>
    <t>M25c-10</t>
  </si>
  <si>
    <t>H25c</t>
  </si>
  <si>
    <t>H25c-10</t>
  </si>
  <si>
    <t>Refrigerant</t>
  </si>
  <si>
    <t>Test</t>
  </si>
  <si>
    <t>R134a</t>
  </si>
  <si>
    <t>h_eva_in_ref (kJ/kg)</t>
  </si>
  <si>
    <t>h_eva_out_ref  (kJ/kg)</t>
  </si>
  <si>
    <t>delta_h_ref (kJ/kg)</t>
  </si>
  <si>
    <t>m_dot_ref (kg/hr)</t>
  </si>
  <si>
    <t>m_dot_ref (kg/s)</t>
  </si>
  <si>
    <t>Q_ref (W)</t>
  </si>
  <si>
    <t>L0601918</t>
  </si>
  <si>
    <t>6SAS14</t>
  </si>
  <si>
    <t>100cc</t>
  </si>
  <si>
    <t>Actual</t>
  </si>
  <si>
    <t>Frs / Fa / Cool</t>
  </si>
  <si>
    <t>L0601919</t>
  </si>
  <si>
    <t>650g</t>
  </si>
  <si>
    <t>L0601921</t>
  </si>
  <si>
    <t>L0601922</t>
  </si>
  <si>
    <t>L0601936</t>
  </si>
  <si>
    <t>L0601938</t>
  </si>
  <si>
    <t>L0601939</t>
  </si>
  <si>
    <t>L0601940</t>
  </si>
  <si>
    <t>L0601926</t>
  </si>
  <si>
    <t>L0601928</t>
  </si>
  <si>
    <t>L0601927</t>
  </si>
  <si>
    <t>L0601931</t>
  </si>
  <si>
    <t>L0601929</t>
  </si>
  <si>
    <t>L0601932</t>
  </si>
  <si>
    <t>L0601933</t>
  </si>
  <si>
    <t>L0601935</t>
  </si>
  <si>
    <t>L0601934</t>
  </si>
  <si>
    <t>L0601941</t>
  </si>
  <si>
    <t>L0601942</t>
  </si>
  <si>
    <t>L0601944</t>
  </si>
  <si>
    <t>L0601943</t>
  </si>
  <si>
    <t>L0601946</t>
  </si>
  <si>
    <t>L0601945</t>
  </si>
  <si>
    <t>L0601948</t>
  </si>
  <si>
    <t>L0601947</t>
  </si>
  <si>
    <t>L0601951</t>
  </si>
  <si>
    <t>L0601950</t>
  </si>
  <si>
    <t>L0601952</t>
  </si>
  <si>
    <t>L0601953</t>
  </si>
  <si>
    <t>L0601955</t>
  </si>
  <si>
    <t>L0601954</t>
  </si>
  <si>
    <t>L0601957</t>
  </si>
  <si>
    <t>L0601961</t>
  </si>
  <si>
    <t>L0601959</t>
  </si>
  <si>
    <t>L0601962</t>
  </si>
  <si>
    <t>L0601964</t>
  </si>
  <si>
    <t>L0601965</t>
  </si>
  <si>
    <t>Q_air/Q_ref</t>
  </si>
  <si>
    <t>L0601937</t>
  </si>
  <si>
    <t>L0601920</t>
  </si>
  <si>
    <t>Point1</t>
  </si>
  <si>
    <t>Point2</t>
  </si>
  <si>
    <t>Target</t>
  </si>
  <si>
    <t>Result</t>
  </si>
  <si>
    <t>Data linearly interpolated by matching Qa</t>
  </si>
  <si>
    <t>Interpolate</t>
  </si>
  <si>
    <t>L0601969</t>
  </si>
  <si>
    <t>L0601968</t>
  </si>
  <si>
    <t>L0601967</t>
  </si>
  <si>
    <t>L0601966</t>
  </si>
  <si>
    <t>L0601984</t>
  </si>
  <si>
    <t>L0601986</t>
  </si>
  <si>
    <t>L0601985</t>
  </si>
  <si>
    <t>L0601987</t>
  </si>
  <si>
    <t>L0601988</t>
  </si>
  <si>
    <t>L0601989</t>
  </si>
  <si>
    <t>L0601974</t>
  </si>
  <si>
    <t>L0601975</t>
  </si>
  <si>
    <t>L0601963</t>
  </si>
  <si>
    <t>L0601980</t>
  </si>
  <si>
    <t>L0601981</t>
  </si>
  <si>
    <t>L0601982</t>
  </si>
  <si>
    <t>L0601983</t>
  </si>
  <si>
    <t>H15-3</t>
  </si>
  <si>
    <t>L0601958</t>
  </si>
  <si>
    <t>L0601978</t>
  </si>
  <si>
    <t>L0601979</t>
  </si>
  <si>
    <t>L0601977</t>
  </si>
  <si>
    <t>L15-3</t>
  </si>
  <si>
    <t>L0601973</t>
  </si>
  <si>
    <t>L0601972</t>
  </si>
  <si>
    <t>I15-3</t>
  </si>
  <si>
    <t>L0601970</t>
  </si>
  <si>
    <t>L0601971</t>
  </si>
  <si>
    <t>I30-3</t>
  </si>
  <si>
    <t>L0601990</t>
  </si>
  <si>
    <t>L0601991</t>
  </si>
  <si>
    <t>L0601992</t>
  </si>
  <si>
    <t>L0601993</t>
  </si>
  <si>
    <t>L0601994</t>
  </si>
  <si>
    <t>L0601995</t>
  </si>
  <si>
    <t>L0601996</t>
  </si>
  <si>
    <t>L0601997</t>
  </si>
  <si>
    <t>L0601998</t>
  </si>
  <si>
    <t>L0601999</t>
  </si>
  <si>
    <t>L0602000</t>
  </si>
  <si>
    <t>L0602001</t>
  </si>
  <si>
    <t>L0602003</t>
  </si>
  <si>
    <t>L0602004</t>
  </si>
  <si>
    <t>L0602006</t>
  </si>
  <si>
    <t>L0602005</t>
  </si>
  <si>
    <t>L0602008</t>
  </si>
  <si>
    <t>L0602009</t>
  </si>
  <si>
    <t>L0602010</t>
  </si>
  <si>
    <t>L0602011</t>
  </si>
  <si>
    <t>L0601976</t>
  </si>
  <si>
    <t>L0602013</t>
  </si>
  <si>
    <t>L0602014</t>
  </si>
  <si>
    <t>L0602015</t>
  </si>
  <si>
    <t>L0602017</t>
  </si>
  <si>
    <t>COP refrig</t>
  </si>
  <si>
    <t>6SBU14</t>
  </si>
  <si>
    <t>Delta COP air</t>
  </si>
  <si>
    <t>Percent COP air</t>
  </si>
  <si>
    <t>Delta COP ref</t>
  </si>
  <si>
    <t>Percent COP ref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</si>
</sst>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.000"/>
    <numFmt numFmtId="174" formatCode="[$-409]dddd\,\ mmmm\ dd\,\ yyyy"/>
    <numFmt numFmtId="175" formatCode="[$-409]h:mm:ss\ AM/PM"/>
    <numFmt numFmtId="176" formatCode="#,##0.0"/>
    <numFmt numFmtId="177" formatCode="#,##0.0000"/>
    <numFmt numFmtId="178" formatCode="0.0%"/>
    <numFmt numFmtId="179" formatCode="#,##0.00000"/>
    <numFmt numFmtId="180" formatCode="#,##0.000000"/>
    <numFmt numFmtId="181" formatCode="0.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b/>
      <sz val="10"/>
      <color indexed="8"/>
      <name val="Calibri"/>
      <family val="0"/>
    </font>
    <font>
      <sz val="12"/>
      <color indexed="8"/>
      <name val="Arial"/>
      <family val="0"/>
    </font>
    <font>
      <b/>
      <sz val="10"/>
      <color indexed="8"/>
      <name val="Arial"/>
      <family val="0"/>
    </font>
    <font>
      <sz val="8.7"/>
      <color indexed="8"/>
      <name val="Arial"/>
      <family val="0"/>
    </font>
    <font>
      <sz val="11.75"/>
      <color indexed="8"/>
      <name val="Arial"/>
      <family val="0"/>
    </font>
    <font>
      <b/>
      <sz val="9.2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0"/>
    </font>
    <font>
      <b/>
      <sz val="11.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172" fontId="3" fillId="0" borderId="10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/>
    </xf>
    <xf numFmtId="172" fontId="2" fillId="33" borderId="0" xfId="0" applyNumberFormat="1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72" fontId="0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173" fontId="3" fillId="0" borderId="12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173" fontId="0" fillId="0" borderId="10" xfId="0" applyNumberFormat="1" applyFont="1" applyFill="1" applyBorder="1" applyAlignment="1">
      <alignment/>
    </xf>
    <xf numFmtId="172" fontId="0" fillId="0" borderId="12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172" fontId="3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2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1" fontId="2" fillId="0" borderId="0" xfId="0" applyNumberFormat="1" applyFont="1" applyFill="1" applyAlignment="1">
      <alignment/>
    </xf>
    <xf numFmtId="172" fontId="2" fillId="0" borderId="0" xfId="0" applyNumberFormat="1" applyFont="1" applyFill="1" applyAlignment="1">
      <alignment/>
    </xf>
    <xf numFmtId="173" fontId="0" fillId="0" borderId="0" xfId="0" applyNumberFormat="1" applyFill="1" applyAlignment="1">
      <alignment/>
    </xf>
    <xf numFmtId="172" fontId="4" fillId="33" borderId="10" xfId="0" applyNumberFormat="1" applyFont="1" applyFill="1" applyBorder="1" applyAlignment="1">
      <alignment/>
    </xf>
    <xf numFmtId="1" fontId="4" fillId="33" borderId="10" xfId="0" applyNumberFormat="1" applyFont="1" applyFill="1" applyBorder="1" applyAlignment="1">
      <alignment/>
    </xf>
    <xf numFmtId="1" fontId="2" fillId="33" borderId="0" xfId="0" applyNumberFormat="1" applyFont="1" applyFill="1" applyAlignment="1">
      <alignment/>
    </xf>
    <xf numFmtId="2" fontId="2" fillId="33" borderId="10" xfId="0" applyNumberFormat="1" applyFont="1" applyFill="1" applyBorder="1" applyAlignment="1">
      <alignment/>
    </xf>
    <xf numFmtId="2" fontId="2" fillId="33" borderId="0" xfId="0" applyNumberFormat="1" applyFont="1" applyFill="1" applyAlignment="1">
      <alignment/>
    </xf>
    <xf numFmtId="0" fontId="2" fillId="0" borderId="0" xfId="0" applyFont="1" applyFill="1" applyAlignment="1">
      <alignment wrapText="1"/>
    </xf>
    <xf numFmtId="0" fontId="10" fillId="0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178" fontId="1" fillId="33" borderId="0" xfId="61" applyNumberFormat="1" applyFont="1" applyFill="1" applyAlignment="1">
      <alignment/>
    </xf>
    <xf numFmtId="0" fontId="0" fillId="33" borderId="0" xfId="0" applyFill="1" applyAlignment="1">
      <alignment/>
    </xf>
    <xf numFmtId="1" fontId="11" fillId="33" borderId="0" xfId="0" applyNumberFormat="1" applyFont="1" applyFill="1" applyBorder="1" applyAlignment="1">
      <alignment/>
    </xf>
    <xf numFmtId="1" fontId="2" fillId="33" borderId="0" xfId="0" applyNumberFormat="1" applyFont="1" applyFill="1" applyAlignment="1">
      <alignment/>
    </xf>
    <xf numFmtId="0" fontId="5" fillId="0" borderId="0" xfId="0" applyFont="1" applyFill="1" applyAlignment="1">
      <alignment wrapText="1"/>
    </xf>
    <xf numFmtId="0" fontId="0" fillId="34" borderId="0" xfId="0" applyFill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35" borderId="0" xfId="0" applyFill="1" applyAlignment="1">
      <alignment/>
    </xf>
    <xf numFmtId="0" fontId="2" fillId="34" borderId="0" xfId="0" applyFont="1" applyFill="1" applyAlignment="1">
      <alignment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 wrapText="1"/>
    </xf>
    <xf numFmtId="0" fontId="2" fillId="36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37" borderId="0" xfId="0" applyFont="1" applyFill="1" applyAlignment="1">
      <alignment/>
    </xf>
    <xf numFmtId="2" fontId="0" fillId="0" borderId="0" xfId="0" applyNumberFormat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5075"/>
          <c:w val="0.95725"/>
          <c:h val="0.94725"/>
        </c:manualLayout>
      </c:layout>
      <c:lineChart>
        <c:grouping val="standard"/>
        <c:varyColors val="0"/>
        <c:ser>
          <c:idx val="0"/>
          <c:order val="0"/>
          <c:tx>
            <c:v>SAS Thermistor air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SAS!$B$1:$AO$1</c:f>
              <c:strCache>
                <c:ptCount val="40"/>
                <c:pt idx="0">
                  <c:v>I60</c:v>
                </c:pt>
                <c:pt idx="1">
                  <c:v>I45</c:v>
                </c:pt>
                <c:pt idx="2">
                  <c:v>L45</c:v>
                </c:pt>
                <c:pt idx="3">
                  <c:v>M45</c:v>
                </c:pt>
                <c:pt idx="4">
                  <c:v>H45</c:v>
                </c:pt>
                <c:pt idx="5">
                  <c:v>I50a</c:v>
                </c:pt>
                <c:pt idx="6">
                  <c:v>I35a</c:v>
                </c:pt>
                <c:pt idx="7">
                  <c:v>L35a</c:v>
                </c:pt>
                <c:pt idx="8">
                  <c:v>M35a</c:v>
                </c:pt>
                <c:pt idx="9">
                  <c:v>H35a</c:v>
                </c:pt>
                <c:pt idx="10">
                  <c:v>I40a</c:v>
                </c:pt>
                <c:pt idx="11">
                  <c:v>I40a-10</c:v>
                </c:pt>
                <c:pt idx="12">
                  <c:v>I25a</c:v>
                </c:pt>
                <c:pt idx="13">
                  <c:v>I25a-10</c:v>
                </c:pt>
                <c:pt idx="14">
                  <c:v>L25a</c:v>
                </c:pt>
                <c:pt idx="15">
                  <c:v>L25a-10</c:v>
                </c:pt>
                <c:pt idx="16">
                  <c:v>M25a</c:v>
                </c:pt>
                <c:pt idx="17">
                  <c:v>M25a-10</c:v>
                </c:pt>
                <c:pt idx="18">
                  <c:v>H25a</c:v>
                </c:pt>
                <c:pt idx="19">
                  <c:v>H25a-10</c:v>
                </c:pt>
                <c:pt idx="20">
                  <c:v>I40c</c:v>
                </c:pt>
                <c:pt idx="21">
                  <c:v>I40c-10</c:v>
                </c:pt>
                <c:pt idx="22">
                  <c:v>I25c</c:v>
                </c:pt>
                <c:pt idx="23">
                  <c:v>I25c-10</c:v>
                </c:pt>
                <c:pt idx="24">
                  <c:v>L25c</c:v>
                </c:pt>
                <c:pt idx="25">
                  <c:v>L25c-10</c:v>
                </c:pt>
                <c:pt idx="26">
                  <c:v>M25c</c:v>
                </c:pt>
                <c:pt idx="27">
                  <c:v>M25c-10</c:v>
                </c:pt>
                <c:pt idx="28">
                  <c:v>H25c</c:v>
                </c:pt>
                <c:pt idx="29">
                  <c:v>H25c-10</c:v>
                </c:pt>
                <c:pt idx="30">
                  <c:v>I30</c:v>
                </c:pt>
                <c:pt idx="31">
                  <c:v>I30-10</c:v>
                </c:pt>
                <c:pt idx="32">
                  <c:v>I15</c:v>
                </c:pt>
                <c:pt idx="33">
                  <c:v>I15-10</c:v>
                </c:pt>
                <c:pt idx="34">
                  <c:v>L15</c:v>
                </c:pt>
                <c:pt idx="35">
                  <c:v>L15-10</c:v>
                </c:pt>
                <c:pt idx="36">
                  <c:v>M15</c:v>
                </c:pt>
                <c:pt idx="37">
                  <c:v>M15-10</c:v>
                </c:pt>
                <c:pt idx="38">
                  <c:v>H15</c:v>
                </c:pt>
                <c:pt idx="39">
                  <c:v>H15-10</c:v>
                </c:pt>
              </c:strCache>
            </c:strRef>
          </c:cat>
          <c:val>
            <c:numRef>
              <c:f>SAS!$B$19:$AO$19</c:f>
              <c:numCache>
                <c:ptCount val="40"/>
                <c:pt idx="0">
                  <c:v>11.445522703150909</c:v>
                </c:pt>
                <c:pt idx="1">
                  <c:v>8.631175319536425</c:v>
                </c:pt>
                <c:pt idx="2">
                  <c:v>4.691272184692183</c:v>
                </c:pt>
                <c:pt idx="3">
                  <c:v>3.1846431243781064</c:v>
                </c:pt>
                <c:pt idx="4">
                  <c:v>2.8710287197346593</c:v>
                </c:pt>
                <c:pt idx="5">
                  <c:v>13.557721475953564</c:v>
                </c:pt>
                <c:pt idx="6">
                  <c:v>11.2613480730897</c:v>
                </c:pt>
                <c:pt idx="7">
                  <c:v>6.912203054817274</c:v>
                </c:pt>
                <c:pt idx="8">
                  <c:v>4.958544792013311</c:v>
                </c:pt>
                <c:pt idx="9">
                  <c:v>3.7510842529118116</c:v>
                </c:pt>
                <c:pt idx="10">
                  <c:v>10.25700469407895</c:v>
                </c:pt>
                <c:pt idx="11">
                  <c:v>10.25700469407895</c:v>
                </c:pt>
                <c:pt idx="12">
                  <c:v>4.349280863787375</c:v>
                </c:pt>
                <c:pt idx="13">
                  <c:v>9.75568644610281</c:v>
                </c:pt>
                <c:pt idx="14">
                  <c:v>2.7718614676616893</c:v>
                </c:pt>
                <c:pt idx="15">
                  <c:v>9.772363140961861</c:v>
                </c:pt>
                <c:pt idx="16">
                  <c:v>3.011639813953488</c:v>
                </c:pt>
                <c:pt idx="17">
                  <c:v>9.917724285714296</c:v>
                </c:pt>
                <c:pt idx="18">
                  <c:v>2.9709444941763756</c:v>
                </c:pt>
                <c:pt idx="19">
                  <c:v>9.917629023217245</c:v>
                </c:pt>
                <c:pt idx="20">
                  <c:v>3.1820980848585685</c:v>
                </c:pt>
                <c:pt idx="21">
                  <c:v>9.906732858569054</c:v>
                </c:pt>
                <c:pt idx="22">
                  <c:v>3.294011100946372</c:v>
                </c:pt>
                <c:pt idx="23">
                  <c:v>9.9776319983361</c:v>
                </c:pt>
                <c:pt idx="24">
                  <c:v>3.0099492379367745</c:v>
                </c:pt>
                <c:pt idx="25">
                  <c:v>9.886621896838612</c:v>
                </c:pt>
                <c:pt idx="26">
                  <c:v>2.93771628452579</c:v>
                </c:pt>
                <c:pt idx="27">
                  <c:v>9.912568341098178</c:v>
                </c:pt>
                <c:pt idx="28">
                  <c:v>3.19236724625624</c:v>
                </c:pt>
                <c:pt idx="29">
                  <c:v>10.114591680532435</c:v>
                </c:pt>
                <c:pt idx="30">
                  <c:v>2.9558472013311157</c:v>
                </c:pt>
                <c:pt idx="31">
                  <c:v>9.70747385357738</c:v>
                </c:pt>
                <c:pt idx="32">
                  <c:v>2.9232047171381064</c:v>
                </c:pt>
                <c:pt idx="33">
                  <c:v>10.073747369384359</c:v>
                </c:pt>
                <c:pt idx="34">
                  <c:v>3.006914787021628</c:v>
                </c:pt>
                <c:pt idx="35">
                  <c:v>9.779056933444272</c:v>
                </c:pt>
                <c:pt idx="36">
                  <c:v>2.899372301164724</c:v>
                </c:pt>
                <c:pt idx="37">
                  <c:v>10.300137660565719</c:v>
                </c:pt>
                <c:pt idx="38">
                  <c:v>3.0078013178036573</c:v>
                </c:pt>
                <c:pt idx="39">
                  <c:v>10.272835196339438</c:v>
                </c:pt>
              </c:numCache>
            </c:numRef>
          </c:val>
          <c:smooth val="0"/>
        </c:ser>
        <c:ser>
          <c:idx val="1"/>
          <c:order val="1"/>
          <c:tx>
            <c:v>SBU Thermistor air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'SBU by Qa'!$B$19:$AO$19</c:f>
              <c:numCache>
                <c:ptCount val="40"/>
                <c:pt idx="0">
                  <c:v>13.17191686315789</c:v>
                </c:pt>
                <c:pt idx="1">
                  <c:v>9.606812635607325</c:v>
                </c:pt>
                <c:pt idx="2">
                  <c:v>4.40043552246256</c:v>
                </c:pt>
                <c:pt idx="3">
                  <c:v>3.0264772928452537</c:v>
                </c:pt>
                <c:pt idx="4">
                  <c:v>3.158393627287855</c:v>
                </c:pt>
                <c:pt idx="5">
                  <c:v>13.151429584026607</c:v>
                </c:pt>
                <c:pt idx="6">
                  <c:v>11.042413993344418</c:v>
                </c:pt>
                <c:pt idx="7">
                  <c:v>6.584958727121467</c:v>
                </c:pt>
                <c:pt idx="8">
                  <c:v>4.864663642262888</c:v>
                </c:pt>
                <c:pt idx="9">
                  <c:v>3.6923935607321168</c:v>
                </c:pt>
                <c:pt idx="10">
                  <c:v>10.020450392678857</c:v>
                </c:pt>
                <c:pt idx="11">
                  <c:v>10.020450392678857</c:v>
                </c:pt>
                <c:pt idx="12">
                  <c:v>4.59787326289517</c:v>
                </c:pt>
                <c:pt idx="13">
                  <c:v>10.045917384359402</c:v>
                </c:pt>
                <c:pt idx="14">
                  <c:v>3.0041639534109787</c:v>
                </c:pt>
                <c:pt idx="15">
                  <c:v>10.014076875207984</c:v>
                </c:pt>
                <c:pt idx="16">
                  <c:v>2.8986665856905134</c:v>
                </c:pt>
                <c:pt idx="17">
                  <c:v>10.05140668219634</c:v>
                </c:pt>
                <c:pt idx="18">
                  <c:v>3.117822437603992</c:v>
                </c:pt>
                <c:pt idx="19">
                  <c:v>9.89761426141097</c:v>
                </c:pt>
                <c:pt idx="20">
                  <c:v>3.3228594583333337</c:v>
                </c:pt>
                <c:pt idx="21">
                  <c:v>10.037912269550754</c:v>
                </c:pt>
                <c:pt idx="22">
                  <c:v>3.1018983976705465</c:v>
                </c:pt>
                <c:pt idx="23">
                  <c:v>10.045361550748746</c:v>
                </c:pt>
                <c:pt idx="24">
                  <c:v>3.5362939234609003</c:v>
                </c:pt>
                <c:pt idx="25">
                  <c:v>9.796185127366615</c:v>
                </c:pt>
                <c:pt idx="26">
                  <c:v>2.9151302645590675</c:v>
                </c:pt>
                <c:pt idx="27">
                  <c:v>9.937705926788679</c:v>
                </c:pt>
                <c:pt idx="28">
                  <c:v>3.4429814975041593</c:v>
                </c:pt>
                <c:pt idx="29">
                  <c:v>10.007853542429277</c:v>
                </c:pt>
                <c:pt idx="30">
                  <c:v>3.0959043406845232</c:v>
                </c:pt>
                <c:pt idx="31">
                  <c:v>10.067790178369652</c:v>
                </c:pt>
                <c:pt idx="32">
                  <c:v>2.5503403674378244</c:v>
                </c:pt>
                <c:pt idx="33">
                  <c:v>11.097452467499984</c:v>
                </c:pt>
                <c:pt idx="34">
                  <c:v>3.0573315925297084</c:v>
                </c:pt>
                <c:pt idx="35">
                  <c:v>8.429535796006906</c:v>
                </c:pt>
                <c:pt idx="36">
                  <c:v>3.059399560732113</c:v>
                </c:pt>
                <c:pt idx="37">
                  <c:v>9.760038128607198</c:v>
                </c:pt>
                <c:pt idx="38">
                  <c:v>3.7699303095294976</c:v>
                </c:pt>
                <c:pt idx="39">
                  <c:v>10.584881182576535</c:v>
                </c:pt>
              </c:numCache>
            </c:numRef>
          </c:val>
          <c:smooth val="0"/>
        </c:ser>
        <c:marker val="1"/>
        <c:axId val="24545088"/>
        <c:axId val="19579201"/>
      </c:lineChart>
      <c:catAx>
        <c:axId val="24545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579201"/>
        <c:crosses val="autoZero"/>
        <c:auto val="1"/>
        <c:lblOffset val="100"/>
        <c:tickLblSkip val="1"/>
        <c:noMultiLvlLbl val="0"/>
      </c:catAx>
      <c:valAx>
        <c:axId val="19579201"/>
        <c:scaling>
          <c:orientation val="minMax"/>
          <c:max val="14"/>
          <c:min val="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545088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4875"/>
          <c:y val="0.00475"/>
          <c:w val="0.3215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.05075"/>
          <c:w val="0.9465"/>
          <c:h val="0.94725"/>
        </c:manualLayout>
      </c:layout>
      <c:lineChart>
        <c:grouping val="standard"/>
        <c:varyColors val="0"/>
        <c:ser>
          <c:idx val="0"/>
          <c:order val="0"/>
          <c:tx>
            <c:v>SAS Thermistor ref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SAS!$B$1:$AO$1</c:f>
              <c:strCache>
                <c:ptCount val="40"/>
                <c:pt idx="0">
                  <c:v>I60</c:v>
                </c:pt>
                <c:pt idx="1">
                  <c:v>I45</c:v>
                </c:pt>
                <c:pt idx="2">
                  <c:v>L45</c:v>
                </c:pt>
                <c:pt idx="3">
                  <c:v>M45</c:v>
                </c:pt>
                <c:pt idx="4">
                  <c:v>H45</c:v>
                </c:pt>
                <c:pt idx="5">
                  <c:v>I50a</c:v>
                </c:pt>
                <c:pt idx="6">
                  <c:v>I35a</c:v>
                </c:pt>
                <c:pt idx="7">
                  <c:v>L35a</c:v>
                </c:pt>
                <c:pt idx="8">
                  <c:v>M35a</c:v>
                </c:pt>
                <c:pt idx="9">
                  <c:v>H35a</c:v>
                </c:pt>
                <c:pt idx="10">
                  <c:v>I40a</c:v>
                </c:pt>
                <c:pt idx="11">
                  <c:v>I40a-10</c:v>
                </c:pt>
                <c:pt idx="12">
                  <c:v>I25a</c:v>
                </c:pt>
                <c:pt idx="13">
                  <c:v>I25a-10</c:v>
                </c:pt>
                <c:pt idx="14">
                  <c:v>L25a</c:v>
                </c:pt>
                <c:pt idx="15">
                  <c:v>L25a-10</c:v>
                </c:pt>
                <c:pt idx="16">
                  <c:v>M25a</c:v>
                </c:pt>
                <c:pt idx="17">
                  <c:v>M25a-10</c:v>
                </c:pt>
                <c:pt idx="18">
                  <c:v>H25a</c:v>
                </c:pt>
                <c:pt idx="19">
                  <c:v>H25a-10</c:v>
                </c:pt>
                <c:pt idx="20">
                  <c:v>I40c</c:v>
                </c:pt>
                <c:pt idx="21">
                  <c:v>I40c-10</c:v>
                </c:pt>
                <c:pt idx="22">
                  <c:v>I25c</c:v>
                </c:pt>
                <c:pt idx="23">
                  <c:v>I25c-10</c:v>
                </c:pt>
                <c:pt idx="24">
                  <c:v>L25c</c:v>
                </c:pt>
                <c:pt idx="25">
                  <c:v>L25c-10</c:v>
                </c:pt>
                <c:pt idx="26">
                  <c:v>M25c</c:v>
                </c:pt>
                <c:pt idx="27">
                  <c:v>M25c-10</c:v>
                </c:pt>
                <c:pt idx="28">
                  <c:v>H25c</c:v>
                </c:pt>
                <c:pt idx="29">
                  <c:v>H25c-10</c:v>
                </c:pt>
                <c:pt idx="30">
                  <c:v>I30</c:v>
                </c:pt>
                <c:pt idx="31">
                  <c:v>I30-10</c:v>
                </c:pt>
                <c:pt idx="32">
                  <c:v>I15</c:v>
                </c:pt>
                <c:pt idx="33">
                  <c:v>I15-10</c:v>
                </c:pt>
                <c:pt idx="34">
                  <c:v>L15</c:v>
                </c:pt>
                <c:pt idx="35">
                  <c:v>L15-10</c:v>
                </c:pt>
                <c:pt idx="36">
                  <c:v>M15</c:v>
                </c:pt>
                <c:pt idx="37">
                  <c:v>M15-10</c:v>
                </c:pt>
                <c:pt idx="38">
                  <c:v>H15</c:v>
                </c:pt>
                <c:pt idx="39">
                  <c:v>H15-10</c:v>
                </c:pt>
              </c:strCache>
            </c:strRef>
          </c:cat>
          <c:val>
            <c:numRef>
              <c:f>SAS!$B$19:$AO$19</c:f>
              <c:numCache>
                <c:ptCount val="40"/>
                <c:pt idx="0">
                  <c:v>11.445522703150909</c:v>
                </c:pt>
                <c:pt idx="1">
                  <c:v>8.631175319536425</c:v>
                </c:pt>
                <c:pt idx="2">
                  <c:v>4.691272184692183</c:v>
                </c:pt>
                <c:pt idx="3">
                  <c:v>3.1846431243781064</c:v>
                </c:pt>
                <c:pt idx="4">
                  <c:v>2.8710287197346593</c:v>
                </c:pt>
                <c:pt idx="5">
                  <c:v>13.557721475953564</c:v>
                </c:pt>
                <c:pt idx="6">
                  <c:v>11.2613480730897</c:v>
                </c:pt>
                <c:pt idx="7">
                  <c:v>6.912203054817274</c:v>
                </c:pt>
                <c:pt idx="8">
                  <c:v>4.958544792013311</c:v>
                </c:pt>
                <c:pt idx="9">
                  <c:v>3.7510842529118116</c:v>
                </c:pt>
                <c:pt idx="10">
                  <c:v>10.25700469407895</c:v>
                </c:pt>
                <c:pt idx="11">
                  <c:v>10.25700469407895</c:v>
                </c:pt>
                <c:pt idx="12">
                  <c:v>4.349280863787375</c:v>
                </c:pt>
                <c:pt idx="13">
                  <c:v>9.75568644610281</c:v>
                </c:pt>
                <c:pt idx="14">
                  <c:v>2.7718614676616893</c:v>
                </c:pt>
                <c:pt idx="15">
                  <c:v>9.772363140961861</c:v>
                </c:pt>
                <c:pt idx="16">
                  <c:v>3.011639813953488</c:v>
                </c:pt>
                <c:pt idx="17">
                  <c:v>9.917724285714296</c:v>
                </c:pt>
                <c:pt idx="18">
                  <c:v>2.9709444941763756</c:v>
                </c:pt>
                <c:pt idx="19">
                  <c:v>9.917629023217245</c:v>
                </c:pt>
                <c:pt idx="20">
                  <c:v>3.1820980848585685</c:v>
                </c:pt>
                <c:pt idx="21">
                  <c:v>9.906732858569054</c:v>
                </c:pt>
                <c:pt idx="22">
                  <c:v>3.294011100946372</c:v>
                </c:pt>
                <c:pt idx="23">
                  <c:v>9.9776319983361</c:v>
                </c:pt>
                <c:pt idx="24">
                  <c:v>3.0099492379367745</c:v>
                </c:pt>
                <c:pt idx="25">
                  <c:v>9.886621896838612</c:v>
                </c:pt>
                <c:pt idx="26">
                  <c:v>2.93771628452579</c:v>
                </c:pt>
                <c:pt idx="27">
                  <c:v>9.912568341098178</c:v>
                </c:pt>
                <c:pt idx="28">
                  <c:v>3.19236724625624</c:v>
                </c:pt>
                <c:pt idx="29">
                  <c:v>10.114591680532435</c:v>
                </c:pt>
                <c:pt idx="30">
                  <c:v>2.9558472013311157</c:v>
                </c:pt>
                <c:pt idx="31">
                  <c:v>9.70747385357738</c:v>
                </c:pt>
                <c:pt idx="32">
                  <c:v>2.9232047171381064</c:v>
                </c:pt>
                <c:pt idx="33">
                  <c:v>10.073747369384359</c:v>
                </c:pt>
                <c:pt idx="34">
                  <c:v>3.006914787021628</c:v>
                </c:pt>
                <c:pt idx="35">
                  <c:v>9.779056933444272</c:v>
                </c:pt>
                <c:pt idx="36">
                  <c:v>2.899372301164724</c:v>
                </c:pt>
                <c:pt idx="37">
                  <c:v>10.300137660565719</c:v>
                </c:pt>
                <c:pt idx="38">
                  <c:v>3.0078013178036573</c:v>
                </c:pt>
                <c:pt idx="39">
                  <c:v>10.272835196339438</c:v>
                </c:pt>
              </c:numCache>
            </c:numRef>
          </c:val>
          <c:smooth val="0"/>
        </c:ser>
        <c:ser>
          <c:idx val="1"/>
          <c:order val="1"/>
          <c:tx>
            <c:v>SBU Thermistor ref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'SBU by Qr'!$B$19:$AO$19</c:f>
              <c:numCache>
                <c:ptCount val="40"/>
                <c:pt idx="0">
                  <c:v>13.17191686315789</c:v>
                </c:pt>
                <c:pt idx="1">
                  <c:v>9.606812635607325</c:v>
                </c:pt>
                <c:pt idx="2">
                  <c:v>4.40043552246256</c:v>
                </c:pt>
                <c:pt idx="3">
                  <c:v>3.0264772928452537</c:v>
                </c:pt>
                <c:pt idx="4">
                  <c:v>3.158393627287855</c:v>
                </c:pt>
                <c:pt idx="5">
                  <c:v>13.151429584026607</c:v>
                </c:pt>
                <c:pt idx="6">
                  <c:v>11.042413993344418</c:v>
                </c:pt>
                <c:pt idx="7">
                  <c:v>6.584958727121467</c:v>
                </c:pt>
                <c:pt idx="8">
                  <c:v>4.864663642262888</c:v>
                </c:pt>
                <c:pt idx="9">
                  <c:v>3.6923935607321168</c:v>
                </c:pt>
                <c:pt idx="10">
                  <c:v>10.020450392678857</c:v>
                </c:pt>
                <c:pt idx="11">
                  <c:v>10.020450392678857</c:v>
                </c:pt>
                <c:pt idx="12">
                  <c:v>4.59787326289517</c:v>
                </c:pt>
                <c:pt idx="13">
                  <c:v>10.045917384359402</c:v>
                </c:pt>
                <c:pt idx="14">
                  <c:v>3.0041639534109787</c:v>
                </c:pt>
                <c:pt idx="15">
                  <c:v>10.014076875207984</c:v>
                </c:pt>
                <c:pt idx="16">
                  <c:v>2.8986665856905134</c:v>
                </c:pt>
                <c:pt idx="17">
                  <c:v>10.05140668219634</c:v>
                </c:pt>
                <c:pt idx="18">
                  <c:v>3.117822437603992</c:v>
                </c:pt>
                <c:pt idx="19">
                  <c:v>9.851425072932887</c:v>
                </c:pt>
                <c:pt idx="20">
                  <c:v>3.3228594583333337</c:v>
                </c:pt>
                <c:pt idx="21">
                  <c:v>10.037912269550754</c:v>
                </c:pt>
                <c:pt idx="22">
                  <c:v>3.1018983976705465</c:v>
                </c:pt>
                <c:pt idx="23">
                  <c:v>10.045361550748746</c:v>
                </c:pt>
                <c:pt idx="24">
                  <c:v>3.5362939234609003</c:v>
                </c:pt>
                <c:pt idx="25">
                  <c:v>9.796185127366615</c:v>
                </c:pt>
                <c:pt idx="26">
                  <c:v>2.9151302645590675</c:v>
                </c:pt>
                <c:pt idx="27">
                  <c:v>9.937705926788679</c:v>
                </c:pt>
                <c:pt idx="28">
                  <c:v>3.4429814975041593</c:v>
                </c:pt>
                <c:pt idx="29">
                  <c:v>10.007853542429277</c:v>
                </c:pt>
                <c:pt idx="30">
                  <c:v>2.7998259073421554</c:v>
                </c:pt>
                <c:pt idx="31">
                  <c:v>10.064304657226165</c:v>
                </c:pt>
                <c:pt idx="32">
                  <c:v>2.618316061671168</c:v>
                </c:pt>
                <c:pt idx="33">
                  <c:v>11.204857029204385</c:v>
                </c:pt>
                <c:pt idx="34">
                  <c:v>3.0573315925297084</c:v>
                </c:pt>
                <c:pt idx="35">
                  <c:v>8.201676787057792</c:v>
                </c:pt>
                <c:pt idx="36">
                  <c:v>3.059399560732113</c:v>
                </c:pt>
                <c:pt idx="37">
                  <c:v>10.18491227447192</c:v>
                </c:pt>
                <c:pt idx="38">
                  <c:v>3.874186162115924</c:v>
                </c:pt>
                <c:pt idx="39">
                  <c:v>10.588489850356673</c:v>
                </c:pt>
              </c:numCache>
            </c:numRef>
          </c:val>
          <c:smooth val="0"/>
        </c:ser>
        <c:marker val="1"/>
        <c:axId val="51520538"/>
        <c:axId val="61031659"/>
      </c:lineChart>
      <c:catAx>
        <c:axId val="51520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031659"/>
        <c:crosses val="autoZero"/>
        <c:auto val="1"/>
        <c:lblOffset val="100"/>
        <c:tickLblSkip val="1"/>
        <c:noMultiLvlLbl val="0"/>
      </c:catAx>
      <c:valAx>
        <c:axId val="61031659"/>
        <c:scaling>
          <c:orientation val="minMax"/>
          <c:max val="14"/>
          <c:min val="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520538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495"/>
          <c:y val="0.00475"/>
          <c:w val="0.3215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5075"/>
          <c:w val="0.97175"/>
          <c:h val="0.94725"/>
        </c:manualLayout>
      </c:layout>
      <c:lineChart>
        <c:grouping val="standard"/>
        <c:varyColors val="0"/>
        <c:ser>
          <c:idx val="0"/>
          <c:order val="0"/>
          <c:tx>
            <c:v>SAS Q ref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SAS!$B$1:$AO$1</c:f>
              <c:strCache>
                <c:ptCount val="40"/>
                <c:pt idx="0">
                  <c:v>I60</c:v>
                </c:pt>
                <c:pt idx="1">
                  <c:v>I45</c:v>
                </c:pt>
                <c:pt idx="2">
                  <c:v>L45</c:v>
                </c:pt>
                <c:pt idx="3">
                  <c:v>M45</c:v>
                </c:pt>
                <c:pt idx="4">
                  <c:v>H45</c:v>
                </c:pt>
                <c:pt idx="5">
                  <c:v>I50a</c:v>
                </c:pt>
                <c:pt idx="6">
                  <c:v>I35a</c:v>
                </c:pt>
                <c:pt idx="7">
                  <c:v>L35a</c:v>
                </c:pt>
                <c:pt idx="8">
                  <c:v>M35a</c:v>
                </c:pt>
                <c:pt idx="9">
                  <c:v>H35a</c:v>
                </c:pt>
                <c:pt idx="10">
                  <c:v>I40a</c:v>
                </c:pt>
                <c:pt idx="11">
                  <c:v>I40a-10</c:v>
                </c:pt>
                <c:pt idx="12">
                  <c:v>I25a</c:v>
                </c:pt>
                <c:pt idx="13">
                  <c:v>I25a-10</c:v>
                </c:pt>
                <c:pt idx="14">
                  <c:v>L25a</c:v>
                </c:pt>
                <c:pt idx="15">
                  <c:v>L25a-10</c:v>
                </c:pt>
                <c:pt idx="16">
                  <c:v>M25a</c:v>
                </c:pt>
                <c:pt idx="17">
                  <c:v>M25a-10</c:v>
                </c:pt>
                <c:pt idx="18">
                  <c:v>H25a</c:v>
                </c:pt>
                <c:pt idx="19">
                  <c:v>H25a-10</c:v>
                </c:pt>
                <c:pt idx="20">
                  <c:v>I40c</c:v>
                </c:pt>
                <c:pt idx="21">
                  <c:v>I40c-10</c:v>
                </c:pt>
                <c:pt idx="22">
                  <c:v>I25c</c:v>
                </c:pt>
                <c:pt idx="23">
                  <c:v>I25c-10</c:v>
                </c:pt>
                <c:pt idx="24">
                  <c:v>L25c</c:v>
                </c:pt>
                <c:pt idx="25">
                  <c:v>L25c-10</c:v>
                </c:pt>
                <c:pt idx="26">
                  <c:v>M25c</c:v>
                </c:pt>
                <c:pt idx="27">
                  <c:v>M25c-10</c:v>
                </c:pt>
                <c:pt idx="28">
                  <c:v>H25c</c:v>
                </c:pt>
                <c:pt idx="29">
                  <c:v>H25c-10</c:v>
                </c:pt>
                <c:pt idx="30">
                  <c:v>I30</c:v>
                </c:pt>
                <c:pt idx="31">
                  <c:v>I30-10</c:v>
                </c:pt>
                <c:pt idx="32">
                  <c:v>I15</c:v>
                </c:pt>
                <c:pt idx="33">
                  <c:v>I15-10</c:v>
                </c:pt>
                <c:pt idx="34">
                  <c:v>L15</c:v>
                </c:pt>
                <c:pt idx="35">
                  <c:v>L15-10</c:v>
                </c:pt>
                <c:pt idx="36">
                  <c:v>M15</c:v>
                </c:pt>
                <c:pt idx="37">
                  <c:v>M15-10</c:v>
                </c:pt>
                <c:pt idx="38">
                  <c:v>H15</c:v>
                </c:pt>
                <c:pt idx="39">
                  <c:v>H15-10</c:v>
                </c:pt>
              </c:strCache>
            </c:strRef>
          </c:cat>
          <c:val>
            <c:numRef>
              <c:f>SAS!$B$36:$AO$36</c:f>
              <c:numCache>
                <c:ptCount val="40"/>
                <c:pt idx="0">
                  <c:v>3097.450543964194</c:v>
                </c:pt>
                <c:pt idx="1">
                  <c:v>3585.3159465534472</c:v>
                </c:pt>
                <c:pt idx="2">
                  <c:v>4663.370573355766</c:v>
                </c:pt>
                <c:pt idx="3">
                  <c:v>5018.378695473431</c:v>
                </c:pt>
                <c:pt idx="4">
                  <c:v>5055.298957162349</c:v>
                </c:pt>
                <c:pt idx="5">
                  <c:v>3745.426315787372</c:v>
                </c:pt>
                <c:pt idx="6">
                  <c:v>4425.010601990535</c:v>
                </c:pt>
                <c:pt idx="7">
                  <c:v>5803.096495064698</c:v>
                </c:pt>
                <c:pt idx="8">
                  <c:v>6325.904085786321</c:v>
                </c:pt>
                <c:pt idx="9">
                  <c:v>6687.871166388387</c:v>
                </c:pt>
                <c:pt idx="10">
                  <c:v>3038.413312261354</c:v>
                </c:pt>
                <c:pt idx="11">
                  <c:v>3038.413312261354</c:v>
                </c:pt>
                <c:pt idx="12">
                  <c:v>4098.291517165834</c:v>
                </c:pt>
                <c:pt idx="13">
                  <c:v>2695.931937975968</c:v>
                </c:pt>
                <c:pt idx="14">
                  <c:v>4399.76159078897</c:v>
                </c:pt>
                <c:pt idx="15">
                  <c:v>2565.841595436386</c:v>
                </c:pt>
                <c:pt idx="16">
                  <c:v>4406.564504898562</c:v>
                </c:pt>
                <c:pt idx="17">
                  <c:v>2481.1236544867247</c:v>
                </c:pt>
                <c:pt idx="18">
                  <c:v>4423.984808853232</c:v>
                </c:pt>
                <c:pt idx="19">
                  <c:v>2619.6844309971502</c:v>
                </c:pt>
                <c:pt idx="20">
                  <c:v>3210.2631837218046</c:v>
                </c:pt>
                <c:pt idx="21">
                  <c:v>1637.0878690601678</c:v>
                </c:pt>
                <c:pt idx="22">
                  <c:v>2921.61321207312</c:v>
                </c:pt>
                <c:pt idx="23">
                  <c:v>1590.5686805325352</c:v>
                </c:pt>
                <c:pt idx="24">
                  <c:v>3086.0267056875086</c:v>
                </c:pt>
                <c:pt idx="25">
                  <c:v>1551.949599151835</c:v>
                </c:pt>
                <c:pt idx="26">
                  <c:v>3114.285537565298</c:v>
                </c:pt>
                <c:pt idx="27">
                  <c:v>1551.0792331939176</c:v>
                </c:pt>
                <c:pt idx="28">
                  <c:v>2982.2402272825234</c:v>
                </c:pt>
                <c:pt idx="29">
                  <c:v>1460.474393072393</c:v>
                </c:pt>
                <c:pt idx="30">
                  <c:v>1791.9908361904181</c:v>
                </c:pt>
                <c:pt idx="31">
                  <c:v>340.46036491865596</c:v>
                </c:pt>
                <c:pt idx="32">
                  <c:v>1781.4869086704382</c:v>
                </c:pt>
                <c:pt idx="33">
                  <c:v>384.8753944217014</c:v>
                </c:pt>
                <c:pt idx="34">
                  <c:v>1728.0067398376525</c:v>
                </c:pt>
                <c:pt idx="35">
                  <c:v>461.89086759552623</c:v>
                </c:pt>
                <c:pt idx="36">
                  <c:v>1727.5362626171818</c:v>
                </c:pt>
                <c:pt idx="37">
                  <c:v>410.87932939796525</c:v>
                </c:pt>
                <c:pt idx="38">
                  <c:v>1647.2476741886046</c:v>
                </c:pt>
                <c:pt idx="39">
                  <c:v>403.2387772922102</c:v>
                </c:pt>
              </c:numCache>
            </c:numRef>
          </c:val>
          <c:smooth val="0"/>
        </c:ser>
        <c:ser>
          <c:idx val="1"/>
          <c:order val="1"/>
          <c:tx>
            <c:v>SBU Q ref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'SBU by Qr'!$B$36:$AO$36</c:f>
              <c:numCache>
                <c:ptCount val="40"/>
                <c:pt idx="0">
                  <c:v>3067.4425784329246</c:v>
                </c:pt>
                <c:pt idx="1">
                  <c:v>3599.921974617128</c:v>
                </c:pt>
                <c:pt idx="2">
                  <c:v>4771.600286845086</c:v>
                </c:pt>
                <c:pt idx="3">
                  <c:v>5131.512220424171</c:v>
                </c:pt>
                <c:pt idx="4">
                  <c:v>5147.897651432024</c:v>
                </c:pt>
                <c:pt idx="5">
                  <c:v>3842.505750826238</c:v>
                </c:pt>
                <c:pt idx="6">
                  <c:v>4483.126569311032</c:v>
                </c:pt>
                <c:pt idx="7">
                  <c:v>5793.339463391137</c:v>
                </c:pt>
                <c:pt idx="8">
                  <c:v>6243.550388903176</c:v>
                </c:pt>
                <c:pt idx="9">
                  <c:v>6589.473358386617</c:v>
                </c:pt>
                <c:pt idx="10">
                  <c:v>2982.8489976030824</c:v>
                </c:pt>
                <c:pt idx="11">
                  <c:v>2982.8489976030824</c:v>
                </c:pt>
                <c:pt idx="12">
                  <c:v>4100.978652755416</c:v>
                </c:pt>
                <c:pt idx="13">
                  <c:v>2532.0947651397587</c:v>
                </c:pt>
                <c:pt idx="14">
                  <c:v>4375.052440273713</c:v>
                </c:pt>
                <c:pt idx="15">
                  <c:v>2525.7077796537296</c:v>
                </c:pt>
                <c:pt idx="16">
                  <c:v>4473.362623059362</c:v>
                </c:pt>
                <c:pt idx="17">
                  <c:v>2463.223379718295</c:v>
                </c:pt>
                <c:pt idx="18">
                  <c:v>4466.85207905208</c:v>
                </c:pt>
                <c:pt idx="19">
                  <c:v>2640.8588991480215</c:v>
                </c:pt>
                <c:pt idx="20">
                  <c:v>3143.6021371839693</c:v>
                </c:pt>
                <c:pt idx="21">
                  <c:v>1597.4293440260867</c:v>
                </c:pt>
                <c:pt idx="22">
                  <c:v>2896.1649559177063</c:v>
                </c:pt>
                <c:pt idx="23">
                  <c:v>1560.5185161508232</c:v>
                </c:pt>
                <c:pt idx="24">
                  <c:v>3073.5155597607663</c:v>
                </c:pt>
                <c:pt idx="25">
                  <c:v>1561.082751865964</c:v>
                </c:pt>
                <c:pt idx="26">
                  <c:v>3117.208902867357</c:v>
                </c:pt>
                <c:pt idx="27">
                  <c:v>1568.6724796208114</c:v>
                </c:pt>
                <c:pt idx="28">
                  <c:v>2998.129689668948</c:v>
                </c:pt>
                <c:pt idx="29">
                  <c:v>1464.399507204698</c:v>
                </c:pt>
                <c:pt idx="30">
                  <c:v>1849.260005264787</c:v>
                </c:pt>
                <c:pt idx="31">
                  <c:v>341.1492375837737</c:v>
                </c:pt>
                <c:pt idx="32">
                  <c:v>1772.478499595061</c:v>
                </c:pt>
                <c:pt idx="33">
                  <c:v>379.3495812138922</c:v>
                </c:pt>
                <c:pt idx="34">
                  <c:v>1816.3445959455964</c:v>
                </c:pt>
                <c:pt idx="35">
                  <c:v>466.8345608355089</c:v>
                </c:pt>
                <c:pt idx="36">
                  <c:v>1764.0716819641402</c:v>
                </c:pt>
                <c:pt idx="37">
                  <c:v>381.4274810573861</c:v>
                </c:pt>
                <c:pt idx="38">
                  <c:v>1630.4853718116558</c:v>
                </c:pt>
                <c:pt idx="39">
                  <c:v>423.9649245555626</c:v>
                </c:pt>
              </c:numCache>
            </c:numRef>
          </c:val>
          <c:smooth val="0"/>
        </c:ser>
        <c:marker val="1"/>
        <c:axId val="12414020"/>
        <c:axId val="44617317"/>
      </c:lineChart>
      <c:catAx>
        <c:axId val="12414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617317"/>
        <c:crosses val="autoZero"/>
        <c:auto val="1"/>
        <c:lblOffset val="100"/>
        <c:tickLblSkip val="1"/>
        <c:noMultiLvlLbl val="0"/>
      </c:catAx>
      <c:valAx>
        <c:axId val="446173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4140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575"/>
          <c:y val="0.00475"/>
          <c:w val="0.2735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5"/>
          <c:y val="0.05125"/>
          <c:w val="0.96775"/>
          <c:h val="0.947"/>
        </c:manualLayout>
      </c:layout>
      <c:lineChart>
        <c:grouping val="standard"/>
        <c:varyColors val="0"/>
        <c:ser>
          <c:idx val="0"/>
          <c:order val="0"/>
          <c:tx>
            <c:v>SAS COP ref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SAS!$B$1:$AO$1</c:f>
              <c:strCache>
                <c:ptCount val="40"/>
                <c:pt idx="0">
                  <c:v>I60</c:v>
                </c:pt>
                <c:pt idx="1">
                  <c:v>I45</c:v>
                </c:pt>
                <c:pt idx="2">
                  <c:v>L45</c:v>
                </c:pt>
                <c:pt idx="3">
                  <c:v>M45</c:v>
                </c:pt>
                <c:pt idx="4">
                  <c:v>H45</c:v>
                </c:pt>
                <c:pt idx="5">
                  <c:v>I50a</c:v>
                </c:pt>
                <c:pt idx="6">
                  <c:v>I35a</c:v>
                </c:pt>
                <c:pt idx="7">
                  <c:v>L35a</c:v>
                </c:pt>
                <c:pt idx="8">
                  <c:v>M35a</c:v>
                </c:pt>
                <c:pt idx="9">
                  <c:v>H35a</c:v>
                </c:pt>
                <c:pt idx="10">
                  <c:v>I40a</c:v>
                </c:pt>
                <c:pt idx="11">
                  <c:v>I40a-10</c:v>
                </c:pt>
                <c:pt idx="12">
                  <c:v>I25a</c:v>
                </c:pt>
                <c:pt idx="13">
                  <c:v>I25a-10</c:v>
                </c:pt>
                <c:pt idx="14">
                  <c:v>L25a</c:v>
                </c:pt>
                <c:pt idx="15">
                  <c:v>L25a-10</c:v>
                </c:pt>
                <c:pt idx="16">
                  <c:v>M25a</c:v>
                </c:pt>
                <c:pt idx="17">
                  <c:v>M25a-10</c:v>
                </c:pt>
                <c:pt idx="18">
                  <c:v>H25a</c:v>
                </c:pt>
                <c:pt idx="19">
                  <c:v>H25a-10</c:v>
                </c:pt>
                <c:pt idx="20">
                  <c:v>I40c</c:v>
                </c:pt>
                <c:pt idx="21">
                  <c:v>I40c-10</c:v>
                </c:pt>
                <c:pt idx="22">
                  <c:v>I25c</c:v>
                </c:pt>
                <c:pt idx="23">
                  <c:v>I25c-10</c:v>
                </c:pt>
                <c:pt idx="24">
                  <c:v>L25c</c:v>
                </c:pt>
                <c:pt idx="25">
                  <c:v>L25c-10</c:v>
                </c:pt>
                <c:pt idx="26">
                  <c:v>M25c</c:v>
                </c:pt>
                <c:pt idx="27">
                  <c:v>M25c-10</c:v>
                </c:pt>
                <c:pt idx="28">
                  <c:v>H25c</c:v>
                </c:pt>
                <c:pt idx="29">
                  <c:v>H25c-10</c:v>
                </c:pt>
                <c:pt idx="30">
                  <c:v>I30</c:v>
                </c:pt>
                <c:pt idx="31">
                  <c:v>I30-10</c:v>
                </c:pt>
                <c:pt idx="32">
                  <c:v>I15</c:v>
                </c:pt>
                <c:pt idx="33">
                  <c:v>I15-10</c:v>
                </c:pt>
                <c:pt idx="34">
                  <c:v>L15</c:v>
                </c:pt>
                <c:pt idx="35">
                  <c:v>L15-10</c:v>
                </c:pt>
                <c:pt idx="36">
                  <c:v>M15</c:v>
                </c:pt>
                <c:pt idx="37">
                  <c:v>M15-10</c:v>
                </c:pt>
                <c:pt idx="38">
                  <c:v>H15</c:v>
                </c:pt>
                <c:pt idx="39">
                  <c:v>H15-10</c:v>
                </c:pt>
              </c:strCache>
            </c:strRef>
          </c:cat>
          <c:val>
            <c:numRef>
              <c:f>SAS!$B$35:$AO$35</c:f>
              <c:numCache>
                <c:ptCount val="40"/>
                <c:pt idx="0">
                  <c:v>1.7859547486335305</c:v>
                </c:pt>
                <c:pt idx="1">
                  <c:v>2.4576455795385788</c:v>
                </c:pt>
                <c:pt idx="2">
                  <c:v>1.7556562203899435</c:v>
                </c:pt>
                <c:pt idx="3">
                  <c:v>1.721043960875192</c:v>
                </c:pt>
                <c:pt idx="4">
                  <c:v>1.63343569957672</c:v>
                </c:pt>
                <c:pt idx="5">
                  <c:v>2.210957033286803</c:v>
                </c:pt>
                <c:pt idx="6">
                  <c:v>3.1158761114253086</c:v>
                </c:pt>
                <c:pt idx="7">
                  <c:v>2.2028740752766653</c:v>
                </c:pt>
                <c:pt idx="8">
                  <c:v>2.1086533067294044</c:v>
                </c:pt>
                <c:pt idx="9">
                  <c:v>1.7979002739426864</c:v>
                </c:pt>
                <c:pt idx="10">
                  <c:v>3.2544141553235297</c:v>
                </c:pt>
                <c:pt idx="11">
                  <c:v>3.2544141553235297</c:v>
                </c:pt>
                <c:pt idx="12">
                  <c:v>3.8491756869573917</c:v>
                </c:pt>
                <c:pt idx="13">
                  <c:v>5.510507633391285</c:v>
                </c:pt>
                <c:pt idx="14">
                  <c:v>3.311076823356038</c:v>
                </c:pt>
                <c:pt idx="15">
                  <c:v>5.09506205727168</c:v>
                </c:pt>
                <c:pt idx="16">
                  <c:v>3.3511161459886907</c:v>
                </c:pt>
                <c:pt idx="17">
                  <c:v>4.730571116882414</c:v>
                </c:pt>
                <c:pt idx="18">
                  <c:v>3.133537812074004</c:v>
                </c:pt>
                <c:pt idx="19">
                  <c:v>3.614685817637143</c:v>
                </c:pt>
                <c:pt idx="20">
                  <c:v>2.6430396782387215</c:v>
                </c:pt>
                <c:pt idx="21">
                  <c:v>3.4151546993496344</c:v>
                </c:pt>
                <c:pt idx="22">
                  <c:v>4.189138621973893</c:v>
                </c:pt>
                <c:pt idx="23">
                  <c:v>6.121630513905225</c:v>
                </c:pt>
                <c:pt idx="24">
                  <c:v>3.812416023669175</c:v>
                </c:pt>
                <c:pt idx="25">
                  <c:v>4.7482827398350365</c:v>
                </c:pt>
                <c:pt idx="26">
                  <c:v>3.7238508702599704</c:v>
                </c:pt>
                <c:pt idx="27">
                  <c:v>4.332197037164781</c:v>
                </c:pt>
                <c:pt idx="28">
                  <c:v>3.0566753180639004</c:v>
                </c:pt>
                <c:pt idx="29">
                  <c:v>2.870686726214291</c:v>
                </c:pt>
                <c:pt idx="30">
                  <c:v>3.5533415820603556</c:v>
                </c:pt>
                <c:pt idx="31">
                  <c:v>2.305405484416966</c:v>
                </c:pt>
                <c:pt idx="32">
                  <c:v>6.330033389095737</c:v>
                </c:pt>
                <c:pt idx="33">
                  <c:v>4.344973561495719</c:v>
                </c:pt>
                <c:pt idx="34">
                  <c:v>5.239379868174801</c:v>
                </c:pt>
                <c:pt idx="35">
                  <c:v>2.78805803297666</c:v>
                </c:pt>
                <c:pt idx="36">
                  <c:v>4.45317691981568</c:v>
                </c:pt>
                <c:pt idx="37">
                  <c:v>2.078874077805359</c:v>
                </c:pt>
                <c:pt idx="38">
                  <c:v>3.204392074919022</c:v>
                </c:pt>
                <c:pt idx="39">
                  <c:v>1.3389925768403002</c:v>
                </c:pt>
              </c:numCache>
            </c:numRef>
          </c:val>
          <c:smooth val="0"/>
        </c:ser>
        <c:ser>
          <c:idx val="1"/>
          <c:order val="1"/>
          <c:tx>
            <c:v>SBU COP ref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'SBU by Qr'!$B$35:$AO$35</c:f>
              <c:numCache>
                <c:ptCount val="40"/>
                <c:pt idx="0">
                  <c:v>1.6967951315254644</c:v>
                </c:pt>
                <c:pt idx="1">
                  <c:v>2.483488314459243</c:v>
                </c:pt>
                <c:pt idx="2">
                  <c:v>1.782577426854628</c:v>
                </c:pt>
                <c:pt idx="3">
                  <c:v>1.7400159206609696</c:v>
                </c:pt>
                <c:pt idx="4">
                  <c:v>1.657490748110737</c:v>
                </c:pt>
                <c:pt idx="5">
                  <c:v>2.1787359233782224</c:v>
                </c:pt>
                <c:pt idx="6">
                  <c:v>3.169034610709432</c:v>
                </c:pt>
                <c:pt idx="7">
                  <c:v>2.2000885323006854</c:v>
                </c:pt>
                <c:pt idx="8">
                  <c:v>1.9454679926814364</c:v>
                </c:pt>
                <c:pt idx="9">
                  <c:v>1.718064903580017</c:v>
                </c:pt>
                <c:pt idx="10">
                  <c:v>2.885059515565362</c:v>
                </c:pt>
                <c:pt idx="11">
                  <c:v>2.885059515565362</c:v>
                </c:pt>
                <c:pt idx="12">
                  <c:v>3.5549678586087716</c:v>
                </c:pt>
                <c:pt idx="13">
                  <c:v>4.82709632492405</c:v>
                </c:pt>
                <c:pt idx="14">
                  <c:v>3.0110019162063946</c:v>
                </c:pt>
                <c:pt idx="15">
                  <c:v>4.509206478421267</c:v>
                </c:pt>
                <c:pt idx="16">
                  <c:v>3.1513045647160194</c:v>
                </c:pt>
                <c:pt idx="17">
                  <c:v>4.409071066246578</c:v>
                </c:pt>
                <c:pt idx="18">
                  <c:v>2.943295957292952</c:v>
                </c:pt>
                <c:pt idx="19">
                  <c:v>3.4396642681467426</c:v>
                </c:pt>
                <c:pt idx="20">
                  <c:v>2.515925402063281</c:v>
                </c:pt>
                <c:pt idx="21">
                  <c:v>2.9988542849847417</c:v>
                </c:pt>
                <c:pt idx="22">
                  <c:v>3.5725517359444003</c:v>
                </c:pt>
                <c:pt idx="23">
                  <c:v>5.128183961129528</c:v>
                </c:pt>
                <c:pt idx="24">
                  <c:v>3.33224651779801</c:v>
                </c:pt>
                <c:pt idx="25">
                  <c:v>4.139086179431978</c:v>
                </c:pt>
                <c:pt idx="26">
                  <c:v>3.4576638545096383</c:v>
                </c:pt>
                <c:pt idx="27">
                  <c:v>3.776978372081431</c:v>
                </c:pt>
                <c:pt idx="28">
                  <c:v>3.050413744659285</c:v>
                </c:pt>
                <c:pt idx="29">
                  <c:v>2.796178891584231</c:v>
                </c:pt>
                <c:pt idx="30">
                  <c:v>3.450434709253459</c:v>
                </c:pt>
                <c:pt idx="31">
                  <c:v>2.1063823225916067</c:v>
                </c:pt>
                <c:pt idx="32">
                  <c:v>5.843599063813796</c:v>
                </c:pt>
                <c:pt idx="33">
                  <c:v>3.845163541050228</c:v>
                </c:pt>
                <c:pt idx="34">
                  <c:v>4.95586067496202</c:v>
                </c:pt>
                <c:pt idx="35">
                  <c:v>2.642759942267678</c:v>
                </c:pt>
                <c:pt idx="36">
                  <c:v>4.238422634719363</c:v>
                </c:pt>
                <c:pt idx="37">
                  <c:v>1.8333012257341932</c:v>
                </c:pt>
                <c:pt idx="38">
                  <c:v>3.13068115181727</c:v>
                </c:pt>
                <c:pt idx="39">
                  <c:v>1.3247454960156477</c:v>
                </c:pt>
              </c:numCache>
            </c:numRef>
          </c:val>
          <c:smooth val="0"/>
        </c:ser>
        <c:marker val="1"/>
        <c:axId val="66011534"/>
        <c:axId val="57232895"/>
      </c:lineChart>
      <c:catAx>
        <c:axId val="66011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232895"/>
        <c:crosses val="autoZero"/>
        <c:auto val="1"/>
        <c:lblOffset val="100"/>
        <c:tickLblSkip val="1"/>
        <c:noMultiLvlLbl val="0"/>
      </c:catAx>
      <c:valAx>
        <c:axId val="572328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0115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61"/>
          <c:y val="0.00725"/>
          <c:w val="0.278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0.0505"/>
          <c:w val="0.957"/>
          <c:h val="0.94775"/>
        </c:manualLayout>
      </c:layout>
      <c:lineChart>
        <c:grouping val="standard"/>
        <c:varyColors val="0"/>
        <c:ser>
          <c:idx val="0"/>
          <c:order val="0"/>
          <c:tx>
            <c:v>SAS L ref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SAS!$B$1:$AO$1</c:f>
              <c:strCache>
                <c:ptCount val="40"/>
                <c:pt idx="0">
                  <c:v>I60</c:v>
                </c:pt>
                <c:pt idx="1">
                  <c:v>I45</c:v>
                </c:pt>
                <c:pt idx="2">
                  <c:v>L45</c:v>
                </c:pt>
                <c:pt idx="3">
                  <c:v>M45</c:v>
                </c:pt>
                <c:pt idx="4">
                  <c:v>H45</c:v>
                </c:pt>
                <c:pt idx="5">
                  <c:v>I50a</c:v>
                </c:pt>
                <c:pt idx="6">
                  <c:v>I35a</c:v>
                </c:pt>
                <c:pt idx="7">
                  <c:v>L35a</c:v>
                </c:pt>
                <c:pt idx="8">
                  <c:v>M35a</c:v>
                </c:pt>
                <c:pt idx="9">
                  <c:v>H35a</c:v>
                </c:pt>
                <c:pt idx="10">
                  <c:v>I40a</c:v>
                </c:pt>
                <c:pt idx="11">
                  <c:v>I40a-10</c:v>
                </c:pt>
                <c:pt idx="12">
                  <c:v>I25a</c:v>
                </c:pt>
                <c:pt idx="13">
                  <c:v>I25a-10</c:v>
                </c:pt>
                <c:pt idx="14">
                  <c:v>L25a</c:v>
                </c:pt>
                <c:pt idx="15">
                  <c:v>L25a-10</c:v>
                </c:pt>
                <c:pt idx="16">
                  <c:v>M25a</c:v>
                </c:pt>
                <c:pt idx="17">
                  <c:v>M25a-10</c:v>
                </c:pt>
                <c:pt idx="18">
                  <c:v>H25a</c:v>
                </c:pt>
                <c:pt idx="19">
                  <c:v>H25a-10</c:v>
                </c:pt>
                <c:pt idx="20">
                  <c:v>I40c</c:v>
                </c:pt>
                <c:pt idx="21">
                  <c:v>I40c-10</c:v>
                </c:pt>
                <c:pt idx="22">
                  <c:v>I25c</c:v>
                </c:pt>
                <c:pt idx="23">
                  <c:v>I25c-10</c:v>
                </c:pt>
                <c:pt idx="24">
                  <c:v>L25c</c:v>
                </c:pt>
                <c:pt idx="25">
                  <c:v>L25c-10</c:v>
                </c:pt>
                <c:pt idx="26">
                  <c:v>M25c</c:v>
                </c:pt>
                <c:pt idx="27">
                  <c:v>M25c-10</c:v>
                </c:pt>
                <c:pt idx="28">
                  <c:v>H25c</c:v>
                </c:pt>
                <c:pt idx="29">
                  <c:v>H25c-10</c:v>
                </c:pt>
                <c:pt idx="30">
                  <c:v>I30</c:v>
                </c:pt>
                <c:pt idx="31">
                  <c:v>I30-10</c:v>
                </c:pt>
                <c:pt idx="32">
                  <c:v>I15</c:v>
                </c:pt>
                <c:pt idx="33">
                  <c:v>I15-10</c:v>
                </c:pt>
                <c:pt idx="34">
                  <c:v>L15</c:v>
                </c:pt>
                <c:pt idx="35">
                  <c:v>L15-10</c:v>
                </c:pt>
                <c:pt idx="36">
                  <c:v>M15</c:v>
                </c:pt>
                <c:pt idx="37">
                  <c:v>M15-10</c:v>
                </c:pt>
                <c:pt idx="38">
                  <c:v>H15</c:v>
                </c:pt>
                <c:pt idx="39">
                  <c:v>H15-10</c:v>
                </c:pt>
              </c:strCache>
            </c:strRef>
          </c:cat>
          <c:val>
            <c:numRef>
              <c:f>SAS!$B$34:$AO$34</c:f>
              <c:numCache>
                <c:ptCount val="40"/>
                <c:pt idx="0">
                  <c:v>1734.3387598896975</c:v>
                </c:pt>
                <c:pt idx="1">
                  <c:v>1458.84173715015</c:v>
                </c:pt>
                <c:pt idx="2">
                  <c:v>2656.198018265785</c:v>
                </c:pt>
                <c:pt idx="3">
                  <c:v>2915.892219813761</c:v>
                </c:pt>
                <c:pt idx="4">
                  <c:v>3094.8870276756857</c:v>
                </c:pt>
                <c:pt idx="5">
                  <c:v>1694.0294448958289</c:v>
                </c:pt>
                <c:pt idx="6">
                  <c:v>1420.1497247483255</c:v>
                </c:pt>
                <c:pt idx="7">
                  <c:v>2634.3296515193997</c:v>
                </c:pt>
                <c:pt idx="8">
                  <c:v>2999.9735212983023</c:v>
                </c:pt>
                <c:pt idx="9">
                  <c:v>3719.823208949343</c:v>
                </c:pt>
                <c:pt idx="10">
                  <c:v>933.6283482208789</c:v>
                </c:pt>
                <c:pt idx="11">
                  <c:v>933.6283482208789</c:v>
                </c:pt>
                <c:pt idx="12">
                  <c:v>1064.7192673102843</c:v>
                </c:pt>
                <c:pt idx="13">
                  <c:v>489.23477061165664</c:v>
                </c:pt>
                <c:pt idx="14">
                  <c:v>1328.8008178346838</c:v>
                </c:pt>
                <c:pt idx="15">
                  <c:v>503.59378680666174</c:v>
                </c:pt>
                <c:pt idx="16">
                  <c:v>1314.9542758084497</c:v>
                </c:pt>
                <c:pt idx="17">
                  <c:v>524.4871270684666</c:v>
                </c:pt>
                <c:pt idx="18">
                  <c:v>1411.8179113100014</c:v>
                </c:pt>
                <c:pt idx="19">
                  <c:v>724.7336457887762</c:v>
                </c:pt>
                <c:pt idx="20">
                  <c:v>1214.6102875992658</c:v>
                </c:pt>
                <c:pt idx="21">
                  <c:v>479.35979865624444</c:v>
                </c:pt>
                <c:pt idx="22">
                  <c:v>697.4257659433758</c:v>
                </c:pt>
                <c:pt idx="23">
                  <c:v>259.8276189521033</c:v>
                </c:pt>
                <c:pt idx="24">
                  <c:v>809.4674575198724</c:v>
                </c:pt>
                <c:pt idx="25">
                  <c:v>326.84439494977346</c:v>
                </c:pt>
                <c:pt idx="26">
                  <c:v>836.3078023443734</c:v>
                </c:pt>
                <c:pt idx="27">
                  <c:v>358.03524629365097</c:v>
                </c:pt>
                <c:pt idx="28">
                  <c:v>975.6483489294753</c:v>
                </c:pt>
                <c:pt idx="29">
                  <c:v>508.75436171274214</c:v>
                </c:pt>
                <c:pt idx="30">
                  <c:v>504.311447353552</c:v>
                </c:pt>
                <c:pt idx="31">
                  <c:v>147.67916846730236</c:v>
                </c:pt>
                <c:pt idx="32">
                  <c:v>281.43404610460175</c:v>
                </c:pt>
                <c:pt idx="33">
                  <c:v>88.57945600230798</c:v>
                </c:pt>
                <c:pt idx="34">
                  <c:v>329.81131036784774</c:v>
                </c:pt>
                <c:pt idx="35">
                  <c:v>165.66759448058912</c:v>
                </c:pt>
                <c:pt idx="36">
                  <c:v>387.93344475716134</c:v>
                </c:pt>
                <c:pt idx="37">
                  <c:v>197.64512616931825</c:v>
                </c:pt>
                <c:pt idx="38">
                  <c:v>514.0593397049367</c:v>
                </c:pt>
                <c:pt idx="39">
                  <c:v>301.15086839671403</c:v>
                </c:pt>
              </c:numCache>
            </c:numRef>
          </c:val>
          <c:smooth val="0"/>
        </c:ser>
        <c:ser>
          <c:idx val="1"/>
          <c:order val="1"/>
          <c:tx>
            <c:v>SBU L ref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'SBU by Qr'!$B$34:$AO$34</c:f>
              <c:numCache>
                <c:ptCount val="40"/>
                <c:pt idx="0">
                  <c:v>1807.786055865926</c:v>
                </c:pt>
                <c:pt idx="1">
                  <c:v>1449.542546126688</c:v>
                </c:pt>
                <c:pt idx="2">
                  <c:v>2676.7983342325906</c:v>
                </c:pt>
                <c:pt idx="3">
                  <c:v>2949.117970411957</c:v>
                </c:pt>
                <c:pt idx="4">
                  <c:v>3105.8379404529214</c:v>
                </c:pt>
                <c:pt idx="5">
                  <c:v>1763.6399664573712</c:v>
                </c:pt>
                <c:pt idx="6">
                  <c:v>1414.6663321885974</c:v>
                </c:pt>
                <c:pt idx="7">
                  <c:v>2633.2301533942828</c:v>
                </c:pt>
                <c:pt idx="8">
                  <c:v>3209.279418829038</c:v>
                </c:pt>
                <c:pt idx="9">
                  <c:v>3835.404206590685</c:v>
                </c:pt>
                <c:pt idx="10">
                  <c:v>1033.8951350951793</c:v>
                </c:pt>
                <c:pt idx="11">
                  <c:v>1033.8951350951793</c:v>
                </c:pt>
                <c:pt idx="12">
                  <c:v>1153.5909228614867</c:v>
                </c:pt>
                <c:pt idx="13">
                  <c:v>524.5585740780921</c:v>
                </c:pt>
                <c:pt idx="14">
                  <c:v>1453.022137490336</c:v>
                </c:pt>
                <c:pt idx="15">
                  <c:v>560.1224498679452</c:v>
                </c:pt>
                <c:pt idx="16">
                  <c:v>1419.5272247392184</c:v>
                </c:pt>
                <c:pt idx="17">
                  <c:v>558.6717344103109</c:v>
                </c:pt>
                <c:pt idx="18">
                  <c:v>1517.6360596643476</c:v>
                </c:pt>
                <c:pt idx="19">
                  <c:v>767.7664717466424</c:v>
                </c:pt>
                <c:pt idx="20">
                  <c:v>1249.481457043972</c:v>
                </c:pt>
                <c:pt idx="21">
                  <c:v>532.6798811214045</c:v>
                </c:pt>
                <c:pt idx="22">
                  <c:v>810.6712428482462</c:v>
                </c:pt>
                <c:pt idx="23">
                  <c:v>304.3023666816947</c:v>
                </c:pt>
                <c:pt idx="24">
                  <c:v>922.3553969805882</c:v>
                </c:pt>
                <c:pt idx="25">
                  <c:v>377.15637804869215</c:v>
                </c:pt>
                <c:pt idx="26">
                  <c:v>901.5361336532917</c:v>
                </c:pt>
                <c:pt idx="27">
                  <c:v>415.32471862059975</c:v>
                </c:pt>
                <c:pt idx="28">
                  <c:v>982.8600119961178</c:v>
                </c:pt>
                <c:pt idx="29">
                  <c:v>523.7145275690903</c:v>
                </c:pt>
                <c:pt idx="30">
                  <c:v>535.9498617102931</c:v>
                </c:pt>
                <c:pt idx="31">
                  <c:v>161.9597895048975</c:v>
                </c:pt>
                <c:pt idx="32">
                  <c:v>303.31966314579114</c:v>
                </c:pt>
                <c:pt idx="33">
                  <c:v>98.6562930715505</c:v>
                </c:pt>
                <c:pt idx="34">
                  <c:v>366.5043702947755</c:v>
                </c:pt>
                <c:pt idx="35">
                  <c:v>176.6466009148494</c:v>
                </c:pt>
                <c:pt idx="36">
                  <c:v>416.20948027070546</c:v>
                </c:pt>
                <c:pt idx="37">
                  <c:v>208.05499702027066</c:v>
                </c:pt>
                <c:pt idx="38">
                  <c:v>520.8085054797759</c:v>
                </c:pt>
                <c:pt idx="39">
                  <c:v>320.0349998023732</c:v>
                </c:pt>
              </c:numCache>
            </c:numRef>
          </c:val>
          <c:smooth val="0"/>
        </c:ser>
        <c:marker val="1"/>
        <c:axId val="45334008"/>
        <c:axId val="5352889"/>
      </c:lineChart>
      <c:catAx>
        <c:axId val="453340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52889"/>
        <c:crosses val="autoZero"/>
        <c:auto val="1"/>
        <c:lblOffset val="100"/>
        <c:tickLblSkip val="1"/>
        <c:noMultiLvlLbl val="0"/>
      </c:catAx>
      <c:valAx>
        <c:axId val="53528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3340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71"/>
          <c:y val="0.00475"/>
          <c:w val="0.212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5"/>
          <c:y val="0.05025"/>
          <c:w val="0.9675"/>
          <c:h val="0.948"/>
        </c:manualLayout>
      </c:layout>
      <c:barChart>
        <c:barDir val="col"/>
        <c:grouping val="clustered"/>
        <c:varyColors val="0"/>
        <c:ser>
          <c:idx val="0"/>
          <c:order val="0"/>
          <c:tx>
            <c:v>SAS COP ref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SAS!$B$1:$AO$1</c:f>
              <c:strCache>
                <c:ptCount val="40"/>
                <c:pt idx="0">
                  <c:v>I60</c:v>
                </c:pt>
                <c:pt idx="1">
                  <c:v>I45</c:v>
                </c:pt>
                <c:pt idx="2">
                  <c:v>L45</c:v>
                </c:pt>
                <c:pt idx="3">
                  <c:v>M45</c:v>
                </c:pt>
                <c:pt idx="4">
                  <c:v>H45</c:v>
                </c:pt>
                <c:pt idx="5">
                  <c:v>I50a</c:v>
                </c:pt>
                <c:pt idx="6">
                  <c:v>I35a</c:v>
                </c:pt>
                <c:pt idx="7">
                  <c:v>L35a</c:v>
                </c:pt>
                <c:pt idx="8">
                  <c:v>M35a</c:v>
                </c:pt>
                <c:pt idx="9">
                  <c:v>H35a</c:v>
                </c:pt>
                <c:pt idx="10">
                  <c:v>I40a</c:v>
                </c:pt>
                <c:pt idx="11">
                  <c:v>I40a-10</c:v>
                </c:pt>
                <c:pt idx="12">
                  <c:v>I25a</c:v>
                </c:pt>
                <c:pt idx="13">
                  <c:v>I25a-10</c:v>
                </c:pt>
                <c:pt idx="14">
                  <c:v>L25a</c:v>
                </c:pt>
                <c:pt idx="15">
                  <c:v>L25a-10</c:v>
                </c:pt>
                <c:pt idx="16">
                  <c:v>M25a</c:v>
                </c:pt>
                <c:pt idx="17">
                  <c:v>M25a-10</c:v>
                </c:pt>
                <c:pt idx="18">
                  <c:v>H25a</c:v>
                </c:pt>
                <c:pt idx="19">
                  <c:v>H25a-10</c:v>
                </c:pt>
                <c:pt idx="20">
                  <c:v>I40c</c:v>
                </c:pt>
                <c:pt idx="21">
                  <c:v>I40c-10</c:v>
                </c:pt>
                <c:pt idx="22">
                  <c:v>I25c</c:v>
                </c:pt>
                <c:pt idx="23">
                  <c:v>I25c-10</c:v>
                </c:pt>
                <c:pt idx="24">
                  <c:v>L25c</c:v>
                </c:pt>
                <c:pt idx="25">
                  <c:v>L25c-10</c:v>
                </c:pt>
                <c:pt idx="26">
                  <c:v>M25c</c:v>
                </c:pt>
                <c:pt idx="27">
                  <c:v>M25c-10</c:v>
                </c:pt>
                <c:pt idx="28">
                  <c:v>H25c</c:v>
                </c:pt>
                <c:pt idx="29">
                  <c:v>H25c-10</c:v>
                </c:pt>
                <c:pt idx="30">
                  <c:v>I30</c:v>
                </c:pt>
                <c:pt idx="31">
                  <c:v>I30-10</c:v>
                </c:pt>
                <c:pt idx="32">
                  <c:v>I15</c:v>
                </c:pt>
                <c:pt idx="33">
                  <c:v>I15-10</c:v>
                </c:pt>
                <c:pt idx="34">
                  <c:v>L15</c:v>
                </c:pt>
                <c:pt idx="35">
                  <c:v>L15-10</c:v>
                </c:pt>
                <c:pt idx="36">
                  <c:v>M15</c:v>
                </c:pt>
                <c:pt idx="37">
                  <c:v>M15-10</c:v>
                </c:pt>
                <c:pt idx="38">
                  <c:v>H15</c:v>
                </c:pt>
                <c:pt idx="39">
                  <c:v>H15-10</c:v>
                </c:pt>
              </c:strCache>
            </c:strRef>
          </c:cat>
          <c:val>
            <c:numRef>
              <c:f>SAS!$B$35:$AO$35</c:f>
              <c:numCache>
                <c:ptCount val="40"/>
                <c:pt idx="0">
                  <c:v>1.7859547486335305</c:v>
                </c:pt>
                <c:pt idx="1">
                  <c:v>2.4576455795385788</c:v>
                </c:pt>
                <c:pt idx="2">
                  <c:v>1.7556562203899435</c:v>
                </c:pt>
                <c:pt idx="3">
                  <c:v>1.721043960875192</c:v>
                </c:pt>
                <c:pt idx="4">
                  <c:v>1.63343569957672</c:v>
                </c:pt>
                <c:pt idx="5">
                  <c:v>2.210957033286803</c:v>
                </c:pt>
                <c:pt idx="6">
                  <c:v>3.1158761114253086</c:v>
                </c:pt>
                <c:pt idx="7">
                  <c:v>2.2028740752766653</c:v>
                </c:pt>
                <c:pt idx="8">
                  <c:v>2.1086533067294044</c:v>
                </c:pt>
                <c:pt idx="9">
                  <c:v>1.7979002739426864</c:v>
                </c:pt>
                <c:pt idx="10">
                  <c:v>3.2544141553235297</c:v>
                </c:pt>
                <c:pt idx="11">
                  <c:v>3.2544141553235297</c:v>
                </c:pt>
                <c:pt idx="12">
                  <c:v>3.8491756869573917</c:v>
                </c:pt>
                <c:pt idx="13">
                  <c:v>5.510507633391285</c:v>
                </c:pt>
                <c:pt idx="14">
                  <c:v>3.311076823356038</c:v>
                </c:pt>
                <c:pt idx="15">
                  <c:v>5.09506205727168</c:v>
                </c:pt>
                <c:pt idx="16">
                  <c:v>3.3511161459886907</c:v>
                </c:pt>
                <c:pt idx="17">
                  <c:v>4.730571116882414</c:v>
                </c:pt>
                <c:pt idx="18">
                  <c:v>3.133537812074004</c:v>
                </c:pt>
                <c:pt idx="19">
                  <c:v>3.614685817637143</c:v>
                </c:pt>
                <c:pt idx="20">
                  <c:v>2.6430396782387215</c:v>
                </c:pt>
                <c:pt idx="21">
                  <c:v>3.4151546993496344</c:v>
                </c:pt>
                <c:pt idx="22">
                  <c:v>4.189138621973893</c:v>
                </c:pt>
                <c:pt idx="23">
                  <c:v>6.121630513905225</c:v>
                </c:pt>
                <c:pt idx="24">
                  <c:v>3.812416023669175</c:v>
                </c:pt>
                <c:pt idx="25">
                  <c:v>4.7482827398350365</c:v>
                </c:pt>
                <c:pt idx="26">
                  <c:v>3.7238508702599704</c:v>
                </c:pt>
                <c:pt idx="27">
                  <c:v>4.332197037164781</c:v>
                </c:pt>
                <c:pt idx="28">
                  <c:v>3.0566753180639004</c:v>
                </c:pt>
                <c:pt idx="29">
                  <c:v>2.870686726214291</c:v>
                </c:pt>
                <c:pt idx="30">
                  <c:v>3.5533415820603556</c:v>
                </c:pt>
                <c:pt idx="31">
                  <c:v>2.305405484416966</c:v>
                </c:pt>
                <c:pt idx="32">
                  <c:v>6.330033389095737</c:v>
                </c:pt>
                <c:pt idx="33">
                  <c:v>4.344973561495719</c:v>
                </c:pt>
                <c:pt idx="34">
                  <c:v>5.239379868174801</c:v>
                </c:pt>
                <c:pt idx="35">
                  <c:v>2.78805803297666</c:v>
                </c:pt>
                <c:pt idx="36">
                  <c:v>4.45317691981568</c:v>
                </c:pt>
                <c:pt idx="37">
                  <c:v>2.078874077805359</c:v>
                </c:pt>
                <c:pt idx="38">
                  <c:v>3.204392074919022</c:v>
                </c:pt>
                <c:pt idx="39">
                  <c:v>1.3389925768403002</c:v>
                </c:pt>
              </c:numCache>
            </c:numRef>
          </c:val>
        </c:ser>
        <c:ser>
          <c:idx val="1"/>
          <c:order val="1"/>
          <c:tx>
            <c:v>SBU COP ref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'SBU by Qr'!$B$35:$AO$35</c:f>
              <c:numCache>
                <c:ptCount val="40"/>
                <c:pt idx="0">
                  <c:v>1.6967951315254644</c:v>
                </c:pt>
                <c:pt idx="1">
                  <c:v>2.483488314459243</c:v>
                </c:pt>
                <c:pt idx="2">
                  <c:v>1.782577426854628</c:v>
                </c:pt>
                <c:pt idx="3">
                  <c:v>1.7400159206609696</c:v>
                </c:pt>
                <c:pt idx="4">
                  <c:v>1.657490748110737</c:v>
                </c:pt>
                <c:pt idx="5">
                  <c:v>2.1787359233782224</c:v>
                </c:pt>
                <c:pt idx="6">
                  <c:v>3.169034610709432</c:v>
                </c:pt>
                <c:pt idx="7">
                  <c:v>2.2000885323006854</c:v>
                </c:pt>
                <c:pt idx="8">
                  <c:v>1.9454679926814364</c:v>
                </c:pt>
                <c:pt idx="9">
                  <c:v>1.718064903580017</c:v>
                </c:pt>
                <c:pt idx="10">
                  <c:v>2.885059515565362</c:v>
                </c:pt>
                <c:pt idx="11">
                  <c:v>2.885059515565362</c:v>
                </c:pt>
                <c:pt idx="12">
                  <c:v>3.5549678586087716</c:v>
                </c:pt>
                <c:pt idx="13">
                  <c:v>4.82709632492405</c:v>
                </c:pt>
                <c:pt idx="14">
                  <c:v>3.0110019162063946</c:v>
                </c:pt>
                <c:pt idx="15">
                  <c:v>4.509206478421267</c:v>
                </c:pt>
                <c:pt idx="16">
                  <c:v>3.1513045647160194</c:v>
                </c:pt>
                <c:pt idx="17">
                  <c:v>4.409071066246578</c:v>
                </c:pt>
                <c:pt idx="18">
                  <c:v>2.943295957292952</c:v>
                </c:pt>
                <c:pt idx="19">
                  <c:v>3.4396642681467426</c:v>
                </c:pt>
                <c:pt idx="20">
                  <c:v>2.515925402063281</c:v>
                </c:pt>
                <c:pt idx="21">
                  <c:v>2.9988542849847417</c:v>
                </c:pt>
                <c:pt idx="22">
                  <c:v>3.5725517359444003</c:v>
                </c:pt>
                <c:pt idx="23">
                  <c:v>5.128183961129528</c:v>
                </c:pt>
                <c:pt idx="24">
                  <c:v>3.33224651779801</c:v>
                </c:pt>
                <c:pt idx="25">
                  <c:v>4.139086179431978</c:v>
                </c:pt>
                <c:pt idx="26">
                  <c:v>3.4576638545096383</c:v>
                </c:pt>
                <c:pt idx="27">
                  <c:v>3.776978372081431</c:v>
                </c:pt>
                <c:pt idx="28">
                  <c:v>3.050413744659285</c:v>
                </c:pt>
                <c:pt idx="29">
                  <c:v>2.796178891584231</c:v>
                </c:pt>
                <c:pt idx="30">
                  <c:v>3.450434709253459</c:v>
                </c:pt>
                <c:pt idx="31">
                  <c:v>2.1063823225916067</c:v>
                </c:pt>
                <c:pt idx="32">
                  <c:v>5.843599063813796</c:v>
                </c:pt>
                <c:pt idx="33">
                  <c:v>3.845163541050228</c:v>
                </c:pt>
                <c:pt idx="34">
                  <c:v>4.95586067496202</c:v>
                </c:pt>
                <c:pt idx="35">
                  <c:v>2.642759942267678</c:v>
                </c:pt>
                <c:pt idx="36">
                  <c:v>4.238422634719363</c:v>
                </c:pt>
                <c:pt idx="37">
                  <c:v>1.8333012257341932</c:v>
                </c:pt>
                <c:pt idx="38">
                  <c:v>3.13068115181727</c:v>
                </c:pt>
                <c:pt idx="39">
                  <c:v>1.3247454960156477</c:v>
                </c:pt>
              </c:numCache>
            </c:numRef>
          </c:val>
        </c:ser>
        <c:axId val="48176002"/>
        <c:axId val="30930835"/>
      </c:barChart>
      <c:catAx>
        <c:axId val="48176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930835"/>
        <c:crosses val="autoZero"/>
        <c:auto val="1"/>
        <c:lblOffset val="100"/>
        <c:tickLblSkip val="1"/>
        <c:noMultiLvlLbl val="0"/>
      </c:catAx>
      <c:valAx>
        <c:axId val="309308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1760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575"/>
          <c:y val="0.007"/>
          <c:w val="0.2795"/>
          <c:h val="0.05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Percent COP Improvement</a:t>
            </a:r>
          </a:p>
        </c:rich>
      </c:tx>
      <c:layout>
        <c:manualLayout>
          <c:xMode val="factor"/>
          <c:yMode val="factor"/>
          <c:x val="-0.02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3825"/>
          <c:w val="0.9575"/>
          <c:h val="0.859"/>
        </c:manualLayout>
      </c:layout>
      <c:barChart>
        <c:barDir val="col"/>
        <c:grouping val="clustered"/>
        <c:varyColors val="0"/>
        <c:ser>
          <c:idx val="1"/>
          <c:order val="0"/>
          <c:tx>
            <c:v>COP Improvement</c:v>
          </c:tx>
          <c:spPr>
            <a:solidFill>
              <a:srgbClr val="99CCFF"/>
            </a:solidFill>
            <a:ln w="25400">
              <a:solidFill>
                <a:srgbClr val="99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'SBU by Qa'!$B$1:$AO$1</c:f>
              <c:strCache>
                <c:ptCount val="40"/>
                <c:pt idx="0">
                  <c:v>I60</c:v>
                </c:pt>
                <c:pt idx="1">
                  <c:v>I45</c:v>
                </c:pt>
                <c:pt idx="2">
                  <c:v>L45</c:v>
                </c:pt>
                <c:pt idx="3">
                  <c:v>M45</c:v>
                </c:pt>
                <c:pt idx="4">
                  <c:v>H45</c:v>
                </c:pt>
                <c:pt idx="5">
                  <c:v>I50a</c:v>
                </c:pt>
                <c:pt idx="6">
                  <c:v>I35a</c:v>
                </c:pt>
                <c:pt idx="7">
                  <c:v>L35a</c:v>
                </c:pt>
                <c:pt idx="8">
                  <c:v>M35a</c:v>
                </c:pt>
                <c:pt idx="9">
                  <c:v>H35a</c:v>
                </c:pt>
                <c:pt idx="10">
                  <c:v>I40a</c:v>
                </c:pt>
                <c:pt idx="11">
                  <c:v>I40a-10</c:v>
                </c:pt>
                <c:pt idx="12">
                  <c:v>I25a</c:v>
                </c:pt>
                <c:pt idx="13">
                  <c:v>I25a-10</c:v>
                </c:pt>
                <c:pt idx="14">
                  <c:v>L25a</c:v>
                </c:pt>
                <c:pt idx="15">
                  <c:v>L25a-10</c:v>
                </c:pt>
                <c:pt idx="16">
                  <c:v>M25a</c:v>
                </c:pt>
                <c:pt idx="17">
                  <c:v>M25a-10</c:v>
                </c:pt>
                <c:pt idx="18">
                  <c:v>H25a</c:v>
                </c:pt>
                <c:pt idx="19">
                  <c:v>H25a-10</c:v>
                </c:pt>
                <c:pt idx="20">
                  <c:v>I40c</c:v>
                </c:pt>
                <c:pt idx="21">
                  <c:v>I40c-10</c:v>
                </c:pt>
                <c:pt idx="22">
                  <c:v>I25c</c:v>
                </c:pt>
                <c:pt idx="23">
                  <c:v>I25c-10</c:v>
                </c:pt>
                <c:pt idx="24">
                  <c:v>L25c</c:v>
                </c:pt>
                <c:pt idx="25">
                  <c:v>L25c-10</c:v>
                </c:pt>
                <c:pt idx="26">
                  <c:v>M25c</c:v>
                </c:pt>
                <c:pt idx="27">
                  <c:v>M25c-10</c:v>
                </c:pt>
                <c:pt idx="28">
                  <c:v>H25c</c:v>
                </c:pt>
                <c:pt idx="29">
                  <c:v>H25c-10</c:v>
                </c:pt>
                <c:pt idx="30">
                  <c:v>I30</c:v>
                </c:pt>
                <c:pt idx="31">
                  <c:v>I30-10</c:v>
                </c:pt>
                <c:pt idx="32">
                  <c:v>I15</c:v>
                </c:pt>
                <c:pt idx="33">
                  <c:v>I15-10</c:v>
                </c:pt>
                <c:pt idx="34">
                  <c:v>L15</c:v>
                </c:pt>
                <c:pt idx="35">
                  <c:v>L15-10</c:v>
                </c:pt>
                <c:pt idx="36">
                  <c:v>M15</c:v>
                </c:pt>
                <c:pt idx="37">
                  <c:v>M15-10</c:v>
                </c:pt>
                <c:pt idx="38">
                  <c:v>H15</c:v>
                </c:pt>
                <c:pt idx="39">
                  <c:v>H15-10</c:v>
                </c:pt>
              </c:strCache>
            </c:strRef>
          </c:cat>
          <c:val>
            <c:numRef>
              <c:f>'SBU by Qa'!$B$102:$AO$102</c:f>
              <c:numCache>
                <c:ptCount val="40"/>
                <c:pt idx="0">
                  <c:v>0.10462724334546648</c:v>
                </c:pt>
                <c:pt idx="1">
                  <c:v>0.05429976816036801</c:v>
                </c:pt>
                <c:pt idx="2">
                  <c:v>0.05025516245667183</c:v>
                </c:pt>
                <c:pt idx="3">
                  <c:v>0.039670539891552024</c:v>
                </c:pt>
                <c:pt idx="4">
                  <c:v>0.026558716639049317</c:v>
                </c:pt>
                <c:pt idx="5">
                  <c:v>0.06417410138085301</c:v>
                </c:pt>
                <c:pt idx="6">
                  <c:v>0.018828730992149233</c:v>
                </c:pt>
                <c:pt idx="7">
                  <c:v>0.017721301819061678</c:v>
                </c:pt>
                <c:pt idx="8">
                  <c:v>0.0812668936317855</c:v>
                </c:pt>
                <c:pt idx="9">
                  <c:v>0.047672567437287365</c:v>
                </c:pt>
                <c:pt idx="10">
                  <c:v>0.13677572336778152</c:v>
                </c:pt>
                <c:pt idx="11">
                  <c:v>0.13677572336778152</c:v>
                </c:pt>
                <c:pt idx="12">
                  <c:v>0.11082255599076112</c:v>
                </c:pt>
                <c:pt idx="13">
                  <c:v>0.13618973472813437</c:v>
                </c:pt>
                <c:pt idx="14">
                  <c:v>0.10342696026729797</c:v>
                </c:pt>
                <c:pt idx="15">
                  <c:v>0.12084208041717232</c:v>
                </c:pt>
                <c:pt idx="16">
                  <c:v>0.0830813908353779</c:v>
                </c:pt>
                <c:pt idx="17">
                  <c:v>0.07104112481185244</c:v>
                </c:pt>
                <c:pt idx="18">
                  <c:v>0.07839212876541565</c:v>
                </c:pt>
                <c:pt idx="19">
                  <c:v>0.05520512424474468</c:v>
                </c:pt>
                <c:pt idx="20">
                  <c:v>0.0639858229582085</c:v>
                </c:pt>
                <c:pt idx="21">
                  <c:v>0.11934041088331267</c:v>
                </c:pt>
                <c:pt idx="22">
                  <c:v>0.1607873595177671</c:v>
                </c:pt>
                <c:pt idx="23">
                  <c:v>0.16309097105489775</c:v>
                </c:pt>
                <c:pt idx="24">
                  <c:v>0.1329512886038258</c:v>
                </c:pt>
                <c:pt idx="25">
                  <c:v>0.1401030983896684</c:v>
                </c:pt>
                <c:pt idx="26">
                  <c:v>0.0842296778233746</c:v>
                </c:pt>
                <c:pt idx="27">
                  <c:v>0.13793899028505174</c:v>
                </c:pt>
                <c:pt idx="28">
                  <c:v>0.03015228899883009</c:v>
                </c:pt>
                <c:pt idx="29">
                  <c:v>0.042383130576486884</c:v>
                </c:pt>
                <c:pt idx="30">
                  <c:v>0.046143415693756025</c:v>
                </c:pt>
                <c:pt idx="31">
                  <c:v>0.08883548892998078</c:v>
                </c:pt>
                <c:pt idx="32">
                  <c:v>0.07731014842487301</c:v>
                </c:pt>
                <c:pt idx="33">
                  <c:v>0.09814642622778685</c:v>
                </c:pt>
                <c:pt idx="34">
                  <c:v>0.08829565811724396</c:v>
                </c:pt>
                <c:pt idx="35">
                  <c:v>0.065942703076245</c:v>
                </c:pt>
                <c:pt idx="36">
                  <c:v>0.08741668852467854</c:v>
                </c:pt>
                <c:pt idx="37">
                  <c:v>0.02402648366394902</c:v>
                </c:pt>
                <c:pt idx="38">
                  <c:v>0.01627557192954913</c:v>
                </c:pt>
                <c:pt idx="39">
                  <c:v>0.027016551414912587</c:v>
                </c:pt>
              </c:numCache>
            </c:numRef>
          </c:val>
        </c:ser>
        <c:axId val="9942060"/>
        <c:axId val="22369677"/>
      </c:barChart>
      <c:catAx>
        <c:axId val="9942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369677"/>
        <c:crosses val="autoZero"/>
        <c:auto val="1"/>
        <c:lblOffset val="100"/>
        <c:tickLblSkip val="1"/>
        <c:noMultiLvlLbl val="0"/>
      </c:catAx>
      <c:valAx>
        <c:axId val="223696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9420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6"/>
          <c:y val="0.18625"/>
          <c:w val="0.17925"/>
          <c:h val="0.0437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5075"/>
          <c:w val="0.97175"/>
          <c:h val="0.9475"/>
        </c:manualLayout>
      </c:layout>
      <c:lineChart>
        <c:grouping val="standard"/>
        <c:varyColors val="0"/>
        <c:ser>
          <c:idx val="0"/>
          <c:order val="0"/>
          <c:tx>
            <c:v>SAS Q Air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SAS!$B$1:$AO$1</c:f>
              <c:strCache>
                <c:ptCount val="40"/>
                <c:pt idx="0">
                  <c:v>I60</c:v>
                </c:pt>
                <c:pt idx="1">
                  <c:v>I45</c:v>
                </c:pt>
                <c:pt idx="2">
                  <c:v>L45</c:v>
                </c:pt>
                <c:pt idx="3">
                  <c:v>M45</c:v>
                </c:pt>
                <c:pt idx="4">
                  <c:v>H45</c:v>
                </c:pt>
                <c:pt idx="5">
                  <c:v>I50a</c:v>
                </c:pt>
                <c:pt idx="6">
                  <c:v>I35a</c:v>
                </c:pt>
                <c:pt idx="7">
                  <c:v>L35a</c:v>
                </c:pt>
                <c:pt idx="8">
                  <c:v>M35a</c:v>
                </c:pt>
                <c:pt idx="9">
                  <c:v>H35a</c:v>
                </c:pt>
                <c:pt idx="10">
                  <c:v>I40a</c:v>
                </c:pt>
                <c:pt idx="11">
                  <c:v>I40a-10</c:v>
                </c:pt>
                <c:pt idx="12">
                  <c:v>I25a</c:v>
                </c:pt>
                <c:pt idx="13">
                  <c:v>I25a-10</c:v>
                </c:pt>
                <c:pt idx="14">
                  <c:v>L25a</c:v>
                </c:pt>
                <c:pt idx="15">
                  <c:v>L25a-10</c:v>
                </c:pt>
                <c:pt idx="16">
                  <c:v>M25a</c:v>
                </c:pt>
                <c:pt idx="17">
                  <c:v>M25a-10</c:v>
                </c:pt>
                <c:pt idx="18">
                  <c:v>H25a</c:v>
                </c:pt>
                <c:pt idx="19">
                  <c:v>H25a-10</c:v>
                </c:pt>
                <c:pt idx="20">
                  <c:v>I40c</c:v>
                </c:pt>
                <c:pt idx="21">
                  <c:v>I40c-10</c:v>
                </c:pt>
                <c:pt idx="22">
                  <c:v>I25c</c:v>
                </c:pt>
                <c:pt idx="23">
                  <c:v>I25c-10</c:v>
                </c:pt>
                <c:pt idx="24">
                  <c:v>L25c</c:v>
                </c:pt>
                <c:pt idx="25">
                  <c:v>L25c-10</c:v>
                </c:pt>
                <c:pt idx="26">
                  <c:v>M25c</c:v>
                </c:pt>
                <c:pt idx="27">
                  <c:v>M25c-10</c:v>
                </c:pt>
                <c:pt idx="28">
                  <c:v>H25c</c:v>
                </c:pt>
                <c:pt idx="29">
                  <c:v>H25c-10</c:v>
                </c:pt>
                <c:pt idx="30">
                  <c:v>I30</c:v>
                </c:pt>
                <c:pt idx="31">
                  <c:v>I30-10</c:v>
                </c:pt>
                <c:pt idx="32">
                  <c:v>I15</c:v>
                </c:pt>
                <c:pt idx="33">
                  <c:v>I15-10</c:v>
                </c:pt>
                <c:pt idx="34">
                  <c:v>L15</c:v>
                </c:pt>
                <c:pt idx="35">
                  <c:v>L15-10</c:v>
                </c:pt>
                <c:pt idx="36">
                  <c:v>M15</c:v>
                </c:pt>
                <c:pt idx="37">
                  <c:v>M15-10</c:v>
                </c:pt>
                <c:pt idx="38">
                  <c:v>H15</c:v>
                </c:pt>
                <c:pt idx="39">
                  <c:v>H15-10</c:v>
                </c:pt>
              </c:strCache>
            </c:strRef>
          </c:cat>
          <c:val>
            <c:numRef>
              <c:f>SAS!$B$36:$AO$36</c:f>
              <c:numCache>
                <c:ptCount val="40"/>
                <c:pt idx="0">
                  <c:v>3097.450543964194</c:v>
                </c:pt>
                <c:pt idx="1">
                  <c:v>3585.3159465534472</c:v>
                </c:pt>
                <c:pt idx="2">
                  <c:v>4663.370573355766</c:v>
                </c:pt>
                <c:pt idx="3">
                  <c:v>5018.378695473431</c:v>
                </c:pt>
                <c:pt idx="4">
                  <c:v>5055.298957162349</c:v>
                </c:pt>
                <c:pt idx="5">
                  <c:v>3745.426315787372</c:v>
                </c:pt>
                <c:pt idx="6">
                  <c:v>4425.010601990535</c:v>
                </c:pt>
                <c:pt idx="7">
                  <c:v>5803.096495064698</c:v>
                </c:pt>
                <c:pt idx="8">
                  <c:v>6325.904085786321</c:v>
                </c:pt>
                <c:pt idx="9">
                  <c:v>6687.871166388387</c:v>
                </c:pt>
                <c:pt idx="10">
                  <c:v>3038.413312261354</c:v>
                </c:pt>
                <c:pt idx="11">
                  <c:v>3038.413312261354</c:v>
                </c:pt>
                <c:pt idx="12">
                  <c:v>4098.291517165834</c:v>
                </c:pt>
                <c:pt idx="13">
                  <c:v>2695.931937975968</c:v>
                </c:pt>
                <c:pt idx="14">
                  <c:v>4399.76159078897</c:v>
                </c:pt>
                <c:pt idx="15">
                  <c:v>2565.841595436386</c:v>
                </c:pt>
                <c:pt idx="16">
                  <c:v>4406.564504898562</c:v>
                </c:pt>
                <c:pt idx="17">
                  <c:v>2481.1236544867247</c:v>
                </c:pt>
                <c:pt idx="18">
                  <c:v>4423.984808853232</c:v>
                </c:pt>
                <c:pt idx="19">
                  <c:v>2619.6844309971502</c:v>
                </c:pt>
                <c:pt idx="20">
                  <c:v>3210.2631837218046</c:v>
                </c:pt>
                <c:pt idx="21">
                  <c:v>1637.0878690601678</c:v>
                </c:pt>
                <c:pt idx="22">
                  <c:v>2921.61321207312</c:v>
                </c:pt>
                <c:pt idx="23">
                  <c:v>1590.5686805325352</c:v>
                </c:pt>
                <c:pt idx="24">
                  <c:v>3086.0267056875086</c:v>
                </c:pt>
                <c:pt idx="25">
                  <c:v>1551.949599151835</c:v>
                </c:pt>
                <c:pt idx="26">
                  <c:v>3114.285537565298</c:v>
                </c:pt>
                <c:pt idx="27">
                  <c:v>1551.0792331939176</c:v>
                </c:pt>
                <c:pt idx="28">
                  <c:v>2982.2402272825234</c:v>
                </c:pt>
                <c:pt idx="29">
                  <c:v>1460.474393072393</c:v>
                </c:pt>
                <c:pt idx="30">
                  <c:v>1791.9908361904181</c:v>
                </c:pt>
                <c:pt idx="31">
                  <c:v>340.46036491865596</c:v>
                </c:pt>
                <c:pt idx="32">
                  <c:v>1781.4869086704382</c:v>
                </c:pt>
                <c:pt idx="33">
                  <c:v>384.8753944217014</c:v>
                </c:pt>
                <c:pt idx="34">
                  <c:v>1728.0067398376525</c:v>
                </c:pt>
                <c:pt idx="35">
                  <c:v>461.89086759552623</c:v>
                </c:pt>
                <c:pt idx="36">
                  <c:v>1727.5362626171818</c:v>
                </c:pt>
                <c:pt idx="37">
                  <c:v>410.87932939796525</c:v>
                </c:pt>
                <c:pt idx="38">
                  <c:v>1647.2476741886046</c:v>
                </c:pt>
                <c:pt idx="39">
                  <c:v>403.2387772922102</c:v>
                </c:pt>
              </c:numCache>
            </c:numRef>
          </c:val>
          <c:smooth val="0"/>
        </c:ser>
        <c:ser>
          <c:idx val="1"/>
          <c:order val="1"/>
          <c:tx>
            <c:v>SBU Q Air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'SBU by Qa'!$B$36:$AO$36</c:f>
              <c:numCache>
                <c:ptCount val="40"/>
                <c:pt idx="0">
                  <c:v>3067.4425784329246</c:v>
                </c:pt>
                <c:pt idx="1">
                  <c:v>3599.921974617128</c:v>
                </c:pt>
                <c:pt idx="2">
                  <c:v>4771.600286845086</c:v>
                </c:pt>
                <c:pt idx="3">
                  <c:v>5131.512220424171</c:v>
                </c:pt>
                <c:pt idx="4">
                  <c:v>5147.897651432024</c:v>
                </c:pt>
                <c:pt idx="5">
                  <c:v>3842.505750826238</c:v>
                </c:pt>
                <c:pt idx="6">
                  <c:v>4483.126569311032</c:v>
                </c:pt>
                <c:pt idx="7">
                  <c:v>5793.339463391137</c:v>
                </c:pt>
                <c:pt idx="8">
                  <c:v>6243.550388903176</c:v>
                </c:pt>
                <c:pt idx="9">
                  <c:v>6589.473358386617</c:v>
                </c:pt>
                <c:pt idx="10">
                  <c:v>2982.8489976030824</c:v>
                </c:pt>
                <c:pt idx="11">
                  <c:v>2982.8489976030824</c:v>
                </c:pt>
                <c:pt idx="12">
                  <c:v>4100.978652755416</c:v>
                </c:pt>
                <c:pt idx="13">
                  <c:v>2532.0947651397587</c:v>
                </c:pt>
                <c:pt idx="14">
                  <c:v>4375.052440273713</c:v>
                </c:pt>
                <c:pt idx="15">
                  <c:v>2525.7077796537296</c:v>
                </c:pt>
                <c:pt idx="16">
                  <c:v>4473.362623059362</c:v>
                </c:pt>
                <c:pt idx="17">
                  <c:v>2463.223379718295</c:v>
                </c:pt>
                <c:pt idx="18">
                  <c:v>4466.85207905208</c:v>
                </c:pt>
                <c:pt idx="19">
                  <c:v>2619.6844309971502</c:v>
                </c:pt>
                <c:pt idx="20">
                  <c:v>3143.6021371839693</c:v>
                </c:pt>
                <c:pt idx="21">
                  <c:v>1597.4293440260867</c:v>
                </c:pt>
                <c:pt idx="22">
                  <c:v>2896.1649559177063</c:v>
                </c:pt>
                <c:pt idx="23">
                  <c:v>1560.5185161508232</c:v>
                </c:pt>
                <c:pt idx="24">
                  <c:v>3073.5155597607663</c:v>
                </c:pt>
                <c:pt idx="25">
                  <c:v>1561.082751865964</c:v>
                </c:pt>
                <c:pt idx="26">
                  <c:v>3117.208902867357</c:v>
                </c:pt>
                <c:pt idx="27">
                  <c:v>1568.6724796208114</c:v>
                </c:pt>
                <c:pt idx="28">
                  <c:v>2998.129689668948</c:v>
                </c:pt>
                <c:pt idx="29">
                  <c:v>1464.399507204698</c:v>
                </c:pt>
                <c:pt idx="30">
                  <c:v>1791.9908361904181</c:v>
                </c:pt>
                <c:pt idx="31">
                  <c:v>340.46036491865596</c:v>
                </c:pt>
                <c:pt idx="32">
                  <c:v>1781.4869086704382</c:v>
                </c:pt>
                <c:pt idx="33">
                  <c:v>384.8753944217014</c:v>
                </c:pt>
                <c:pt idx="34">
                  <c:v>1816.3445959455964</c:v>
                </c:pt>
                <c:pt idx="35">
                  <c:v>461.89086759552623</c:v>
                </c:pt>
                <c:pt idx="36">
                  <c:v>1764.0716819641402</c:v>
                </c:pt>
                <c:pt idx="37">
                  <c:v>451.6655832571546</c:v>
                </c:pt>
                <c:pt idx="38">
                  <c:v>1647.2476741886046</c:v>
                </c:pt>
                <c:pt idx="39">
                  <c:v>424.45997182988515</c:v>
                </c:pt>
              </c:numCache>
            </c:numRef>
          </c:val>
          <c:smooth val="0"/>
        </c:ser>
        <c:marker val="1"/>
        <c:axId val="41995082"/>
        <c:axId val="42411419"/>
      </c:lineChart>
      <c:catAx>
        <c:axId val="41995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411419"/>
        <c:crosses val="autoZero"/>
        <c:auto val="1"/>
        <c:lblOffset val="100"/>
        <c:tickLblSkip val="1"/>
        <c:noMultiLvlLbl val="0"/>
      </c:catAx>
      <c:valAx>
        <c:axId val="42411419"/>
        <c:scaling>
          <c:orientation val="minMax"/>
          <c:max val="7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9950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575"/>
          <c:y val="0.00475"/>
          <c:w val="0.2735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125"/>
          <c:w val="0.97425"/>
          <c:h val="0.94675"/>
        </c:manualLayout>
      </c:layout>
      <c:lineChart>
        <c:grouping val="standard"/>
        <c:varyColors val="0"/>
        <c:ser>
          <c:idx val="0"/>
          <c:order val="0"/>
          <c:tx>
            <c:v>SAS COP air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SAS!$B$1:$AO$1</c:f>
              <c:strCache>
                <c:ptCount val="40"/>
                <c:pt idx="0">
                  <c:v>I60</c:v>
                </c:pt>
                <c:pt idx="1">
                  <c:v>I45</c:v>
                </c:pt>
                <c:pt idx="2">
                  <c:v>L45</c:v>
                </c:pt>
                <c:pt idx="3">
                  <c:v>M45</c:v>
                </c:pt>
                <c:pt idx="4">
                  <c:v>H45</c:v>
                </c:pt>
                <c:pt idx="5">
                  <c:v>I50a</c:v>
                </c:pt>
                <c:pt idx="6">
                  <c:v>I35a</c:v>
                </c:pt>
                <c:pt idx="7">
                  <c:v>L35a</c:v>
                </c:pt>
                <c:pt idx="8">
                  <c:v>M35a</c:v>
                </c:pt>
                <c:pt idx="9">
                  <c:v>H35a</c:v>
                </c:pt>
                <c:pt idx="10">
                  <c:v>I40a</c:v>
                </c:pt>
                <c:pt idx="11">
                  <c:v>I40a-10</c:v>
                </c:pt>
                <c:pt idx="12">
                  <c:v>I25a</c:v>
                </c:pt>
                <c:pt idx="13">
                  <c:v>I25a-10</c:v>
                </c:pt>
                <c:pt idx="14">
                  <c:v>L25a</c:v>
                </c:pt>
                <c:pt idx="15">
                  <c:v>L25a-10</c:v>
                </c:pt>
                <c:pt idx="16">
                  <c:v>M25a</c:v>
                </c:pt>
                <c:pt idx="17">
                  <c:v>M25a-10</c:v>
                </c:pt>
                <c:pt idx="18">
                  <c:v>H25a</c:v>
                </c:pt>
                <c:pt idx="19">
                  <c:v>H25a-10</c:v>
                </c:pt>
                <c:pt idx="20">
                  <c:v>I40c</c:v>
                </c:pt>
                <c:pt idx="21">
                  <c:v>I40c-10</c:v>
                </c:pt>
                <c:pt idx="22">
                  <c:v>I25c</c:v>
                </c:pt>
                <c:pt idx="23">
                  <c:v>I25c-10</c:v>
                </c:pt>
                <c:pt idx="24">
                  <c:v>L25c</c:v>
                </c:pt>
                <c:pt idx="25">
                  <c:v>L25c-10</c:v>
                </c:pt>
                <c:pt idx="26">
                  <c:v>M25c</c:v>
                </c:pt>
                <c:pt idx="27">
                  <c:v>M25c-10</c:v>
                </c:pt>
                <c:pt idx="28">
                  <c:v>H25c</c:v>
                </c:pt>
                <c:pt idx="29">
                  <c:v>H25c-10</c:v>
                </c:pt>
                <c:pt idx="30">
                  <c:v>I30</c:v>
                </c:pt>
                <c:pt idx="31">
                  <c:v>I30-10</c:v>
                </c:pt>
                <c:pt idx="32">
                  <c:v>I15</c:v>
                </c:pt>
                <c:pt idx="33">
                  <c:v>I15-10</c:v>
                </c:pt>
                <c:pt idx="34">
                  <c:v>L15</c:v>
                </c:pt>
                <c:pt idx="35">
                  <c:v>L15-10</c:v>
                </c:pt>
                <c:pt idx="36">
                  <c:v>M15</c:v>
                </c:pt>
                <c:pt idx="37">
                  <c:v>M15-10</c:v>
                </c:pt>
                <c:pt idx="38">
                  <c:v>H15</c:v>
                </c:pt>
                <c:pt idx="39">
                  <c:v>H15-10</c:v>
                </c:pt>
              </c:strCache>
            </c:strRef>
          </c:cat>
          <c:val>
            <c:numRef>
              <c:f>SAS!$B$35:$AO$35</c:f>
              <c:numCache>
                <c:ptCount val="40"/>
                <c:pt idx="0">
                  <c:v>1.7859547486335305</c:v>
                </c:pt>
                <c:pt idx="1">
                  <c:v>2.4576455795385788</c:v>
                </c:pt>
                <c:pt idx="2">
                  <c:v>1.7556562203899435</c:v>
                </c:pt>
                <c:pt idx="3">
                  <c:v>1.721043960875192</c:v>
                </c:pt>
                <c:pt idx="4">
                  <c:v>1.63343569957672</c:v>
                </c:pt>
                <c:pt idx="5">
                  <c:v>2.210957033286803</c:v>
                </c:pt>
                <c:pt idx="6">
                  <c:v>3.1158761114253086</c:v>
                </c:pt>
                <c:pt idx="7">
                  <c:v>2.2028740752766653</c:v>
                </c:pt>
                <c:pt idx="8">
                  <c:v>2.1086533067294044</c:v>
                </c:pt>
                <c:pt idx="9">
                  <c:v>1.7979002739426864</c:v>
                </c:pt>
                <c:pt idx="10">
                  <c:v>3.2544141553235297</c:v>
                </c:pt>
                <c:pt idx="11">
                  <c:v>3.2544141553235297</c:v>
                </c:pt>
                <c:pt idx="12">
                  <c:v>3.8491756869573917</c:v>
                </c:pt>
                <c:pt idx="13">
                  <c:v>5.510507633391285</c:v>
                </c:pt>
                <c:pt idx="14">
                  <c:v>3.311076823356038</c:v>
                </c:pt>
                <c:pt idx="15">
                  <c:v>5.09506205727168</c:v>
                </c:pt>
                <c:pt idx="16">
                  <c:v>3.3511161459886907</c:v>
                </c:pt>
                <c:pt idx="17">
                  <c:v>4.730571116882414</c:v>
                </c:pt>
                <c:pt idx="18">
                  <c:v>3.133537812074004</c:v>
                </c:pt>
                <c:pt idx="19">
                  <c:v>3.614685817637143</c:v>
                </c:pt>
                <c:pt idx="20">
                  <c:v>2.6430396782387215</c:v>
                </c:pt>
                <c:pt idx="21">
                  <c:v>3.4151546993496344</c:v>
                </c:pt>
                <c:pt idx="22">
                  <c:v>4.189138621973893</c:v>
                </c:pt>
                <c:pt idx="23">
                  <c:v>6.121630513905225</c:v>
                </c:pt>
                <c:pt idx="24">
                  <c:v>3.812416023669175</c:v>
                </c:pt>
                <c:pt idx="25">
                  <c:v>4.7482827398350365</c:v>
                </c:pt>
                <c:pt idx="26">
                  <c:v>3.7238508702599704</c:v>
                </c:pt>
                <c:pt idx="27">
                  <c:v>4.332197037164781</c:v>
                </c:pt>
                <c:pt idx="28">
                  <c:v>3.0566753180639004</c:v>
                </c:pt>
                <c:pt idx="29">
                  <c:v>2.870686726214291</c:v>
                </c:pt>
                <c:pt idx="30">
                  <c:v>3.5533415820603556</c:v>
                </c:pt>
                <c:pt idx="31">
                  <c:v>2.305405484416966</c:v>
                </c:pt>
                <c:pt idx="32">
                  <c:v>6.330033389095737</c:v>
                </c:pt>
                <c:pt idx="33">
                  <c:v>4.344973561495719</c:v>
                </c:pt>
                <c:pt idx="34">
                  <c:v>5.239379868174801</c:v>
                </c:pt>
                <c:pt idx="35">
                  <c:v>2.78805803297666</c:v>
                </c:pt>
                <c:pt idx="36">
                  <c:v>4.45317691981568</c:v>
                </c:pt>
                <c:pt idx="37">
                  <c:v>2.078874077805359</c:v>
                </c:pt>
                <c:pt idx="38">
                  <c:v>3.204392074919022</c:v>
                </c:pt>
                <c:pt idx="39">
                  <c:v>1.3389925768403002</c:v>
                </c:pt>
              </c:numCache>
            </c:numRef>
          </c:val>
          <c:smooth val="0"/>
        </c:ser>
        <c:ser>
          <c:idx val="1"/>
          <c:order val="1"/>
          <c:tx>
            <c:v>SBU COP air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'SBU by Qa'!$B$35:$AO$35</c:f>
              <c:numCache>
                <c:ptCount val="40"/>
                <c:pt idx="0">
                  <c:v>1.6967951315254644</c:v>
                </c:pt>
                <c:pt idx="1">
                  <c:v>2.483488314459243</c:v>
                </c:pt>
                <c:pt idx="2">
                  <c:v>1.782577426854628</c:v>
                </c:pt>
                <c:pt idx="3">
                  <c:v>1.7400159206609696</c:v>
                </c:pt>
                <c:pt idx="4">
                  <c:v>1.657490748110737</c:v>
                </c:pt>
                <c:pt idx="5">
                  <c:v>2.1787359233782224</c:v>
                </c:pt>
                <c:pt idx="6">
                  <c:v>3.169034610709432</c:v>
                </c:pt>
                <c:pt idx="7">
                  <c:v>2.2000885323006854</c:v>
                </c:pt>
                <c:pt idx="8">
                  <c:v>1.9454679926814364</c:v>
                </c:pt>
                <c:pt idx="9">
                  <c:v>1.718064903580017</c:v>
                </c:pt>
                <c:pt idx="10">
                  <c:v>2.885059515565362</c:v>
                </c:pt>
                <c:pt idx="11">
                  <c:v>2.885059515565362</c:v>
                </c:pt>
                <c:pt idx="12">
                  <c:v>3.5549678586087716</c:v>
                </c:pt>
                <c:pt idx="13">
                  <c:v>4.82709632492405</c:v>
                </c:pt>
                <c:pt idx="14">
                  <c:v>3.0110019162063946</c:v>
                </c:pt>
                <c:pt idx="15">
                  <c:v>4.509206478421267</c:v>
                </c:pt>
                <c:pt idx="16">
                  <c:v>3.1513045647160194</c:v>
                </c:pt>
                <c:pt idx="17">
                  <c:v>4.409071066246578</c:v>
                </c:pt>
                <c:pt idx="18">
                  <c:v>2.943295957292952</c:v>
                </c:pt>
                <c:pt idx="19">
                  <c:v>3.4368937117703258</c:v>
                </c:pt>
                <c:pt idx="20">
                  <c:v>2.515925402063281</c:v>
                </c:pt>
                <c:pt idx="21">
                  <c:v>2.9988542849847417</c:v>
                </c:pt>
                <c:pt idx="22">
                  <c:v>3.5725517359444003</c:v>
                </c:pt>
                <c:pt idx="23">
                  <c:v>5.128183961129528</c:v>
                </c:pt>
                <c:pt idx="24">
                  <c:v>3.33224651779801</c:v>
                </c:pt>
                <c:pt idx="25">
                  <c:v>4.139086179431978</c:v>
                </c:pt>
                <c:pt idx="26">
                  <c:v>3.4576638545096383</c:v>
                </c:pt>
                <c:pt idx="27">
                  <c:v>3.776978372081431</c:v>
                </c:pt>
                <c:pt idx="28">
                  <c:v>3.050413744659285</c:v>
                </c:pt>
                <c:pt idx="29">
                  <c:v>2.796178891584231</c:v>
                </c:pt>
                <c:pt idx="30">
                  <c:v>3.4860608967846582</c:v>
                </c:pt>
                <c:pt idx="31">
                  <c:v>2.1034259542833307</c:v>
                </c:pt>
                <c:pt idx="32">
                  <c:v>5.815201522388209</c:v>
                </c:pt>
                <c:pt idx="33">
                  <c:v>3.878508646614275</c:v>
                </c:pt>
                <c:pt idx="34">
                  <c:v>4.95586067496202</c:v>
                </c:pt>
                <c:pt idx="35">
                  <c:v>2.6240682434851887</c:v>
                </c:pt>
                <c:pt idx="36">
                  <c:v>4.238422634719363</c:v>
                </c:pt>
                <c:pt idx="37">
                  <c:v>2.1074406606875753</c:v>
                </c:pt>
                <c:pt idx="38">
                  <c:v>3.131756075088848</c:v>
                </c:pt>
                <c:pt idx="39">
                  <c:v>1.325962384075571</c:v>
                </c:pt>
              </c:numCache>
            </c:numRef>
          </c:val>
          <c:smooth val="0"/>
        </c:ser>
        <c:marker val="1"/>
        <c:axId val="46158452"/>
        <c:axId val="12772885"/>
      </c:lineChart>
      <c:catAx>
        <c:axId val="46158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772885"/>
        <c:crosses val="autoZero"/>
        <c:auto val="1"/>
        <c:lblOffset val="100"/>
        <c:tickLblSkip val="1"/>
        <c:noMultiLvlLbl val="0"/>
      </c:catAx>
      <c:valAx>
        <c:axId val="127728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1584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6"/>
          <c:y val="0.00725"/>
          <c:w val="0.278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0.0505"/>
          <c:w val="0.957"/>
          <c:h val="0.9475"/>
        </c:manualLayout>
      </c:layout>
      <c:lineChart>
        <c:grouping val="standard"/>
        <c:varyColors val="0"/>
        <c:ser>
          <c:idx val="0"/>
          <c:order val="0"/>
          <c:tx>
            <c:v>SAS L air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SAS!$B$1:$AO$1</c:f>
              <c:strCache>
                <c:ptCount val="40"/>
                <c:pt idx="0">
                  <c:v>I60</c:v>
                </c:pt>
                <c:pt idx="1">
                  <c:v>I45</c:v>
                </c:pt>
                <c:pt idx="2">
                  <c:v>L45</c:v>
                </c:pt>
                <c:pt idx="3">
                  <c:v>M45</c:v>
                </c:pt>
                <c:pt idx="4">
                  <c:v>H45</c:v>
                </c:pt>
                <c:pt idx="5">
                  <c:v>I50a</c:v>
                </c:pt>
                <c:pt idx="6">
                  <c:v>I35a</c:v>
                </c:pt>
                <c:pt idx="7">
                  <c:v>L35a</c:v>
                </c:pt>
                <c:pt idx="8">
                  <c:v>M35a</c:v>
                </c:pt>
                <c:pt idx="9">
                  <c:v>H35a</c:v>
                </c:pt>
                <c:pt idx="10">
                  <c:v>I40a</c:v>
                </c:pt>
                <c:pt idx="11">
                  <c:v>I40a-10</c:v>
                </c:pt>
                <c:pt idx="12">
                  <c:v>I25a</c:v>
                </c:pt>
                <c:pt idx="13">
                  <c:v>I25a-10</c:v>
                </c:pt>
                <c:pt idx="14">
                  <c:v>L25a</c:v>
                </c:pt>
                <c:pt idx="15">
                  <c:v>L25a-10</c:v>
                </c:pt>
                <c:pt idx="16">
                  <c:v>M25a</c:v>
                </c:pt>
                <c:pt idx="17">
                  <c:v>M25a-10</c:v>
                </c:pt>
                <c:pt idx="18">
                  <c:v>H25a</c:v>
                </c:pt>
                <c:pt idx="19">
                  <c:v>H25a-10</c:v>
                </c:pt>
                <c:pt idx="20">
                  <c:v>I40c</c:v>
                </c:pt>
                <c:pt idx="21">
                  <c:v>I40c-10</c:v>
                </c:pt>
                <c:pt idx="22">
                  <c:v>I25c</c:v>
                </c:pt>
                <c:pt idx="23">
                  <c:v>I25c-10</c:v>
                </c:pt>
                <c:pt idx="24">
                  <c:v>L25c</c:v>
                </c:pt>
                <c:pt idx="25">
                  <c:v>L25c-10</c:v>
                </c:pt>
                <c:pt idx="26">
                  <c:v>M25c</c:v>
                </c:pt>
                <c:pt idx="27">
                  <c:v>M25c-10</c:v>
                </c:pt>
                <c:pt idx="28">
                  <c:v>H25c</c:v>
                </c:pt>
                <c:pt idx="29">
                  <c:v>H25c-10</c:v>
                </c:pt>
                <c:pt idx="30">
                  <c:v>I30</c:v>
                </c:pt>
                <c:pt idx="31">
                  <c:v>I30-10</c:v>
                </c:pt>
                <c:pt idx="32">
                  <c:v>I15</c:v>
                </c:pt>
                <c:pt idx="33">
                  <c:v>I15-10</c:v>
                </c:pt>
                <c:pt idx="34">
                  <c:v>L15</c:v>
                </c:pt>
                <c:pt idx="35">
                  <c:v>L15-10</c:v>
                </c:pt>
                <c:pt idx="36">
                  <c:v>M15</c:v>
                </c:pt>
                <c:pt idx="37">
                  <c:v>M15-10</c:v>
                </c:pt>
                <c:pt idx="38">
                  <c:v>H15</c:v>
                </c:pt>
                <c:pt idx="39">
                  <c:v>H15-10</c:v>
                </c:pt>
              </c:strCache>
            </c:strRef>
          </c:cat>
          <c:val>
            <c:numRef>
              <c:f>SAS!$B$34:$AO$34</c:f>
              <c:numCache>
                <c:ptCount val="40"/>
                <c:pt idx="0">
                  <c:v>1734.3387598896975</c:v>
                </c:pt>
                <c:pt idx="1">
                  <c:v>1458.84173715015</c:v>
                </c:pt>
                <c:pt idx="2">
                  <c:v>2656.198018265785</c:v>
                </c:pt>
                <c:pt idx="3">
                  <c:v>2915.892219813761</c:v>
                </c:pt>
                <c:pt idx="4">
                  <c:v>3094.8870276756857</c:v>
                </c:pt>
                <c:pt idx="5">
                  <c:v>1694.0294448958289</c:v>
                </c:pt>
                <c:pt idx="6">
                  <c:v>1420.1497247483255</c:v>
                </c:pt>
                <c:pt idx="7">
                  <c:v>2634.3296515193997</c:v>
                </c:pt>
                <c:pt idx="8">
                  <c:v>2999.9735212983023</c:v>
                </c:pt>
                <c:pt idx="9">
                  <c:v>3719.823208949343</c:v>
                </c:pt>
                <c:pt idx="10">
                  <c:v>933.6283482208789</c:v>
                </c:pt>
                <c:pt idx="11">
                  <c:v>933.6283482208789</c:v>
                </c:pt>
                <c:pt idx="12">
                  <c:v>1064.7192673102843</c:v>
                </c:pt>
                <c:pt idx="13">
                  <c:v>489.23477061165664</c:v>
                </c:pt>
                <c:pt idx="14">
                  <c:v>1328.8008178346838</c:v>
                </c:pt>
                <c:pt idx="15">
                  <c:v>503.59378680666174</c:v>
                </c:pt>
                <c:pt idx="16">
                  <c:v>1314.9542758084497</c:v>
                </c:pt>
                <c:pt idx="17">
                  <c:v>524.4871270684666</c:v>
                </c:pt>
                <c:pt idx="18">
                  <c:v>1411.8179113100014</c:v>
                </c:pt>
                <c:pt idx="19">
                  <c:v>724.7336457887762</c:v>
                </c:pt>
                <c:pt idx="20">
                  <c:v>1214.6102875992658</c:v>
                </c:pt>
                <c:pt idx="21">
                  <c:v>479.35979865624444</c:v>
                </c:pt>
                <c:pt idx="22">
                  <c:v>697.4257659433758</c:v>
                </c:pt>
                <c:pt idx="23">
                  <c:v>259.8276189521033</c:v>
                </c:pt>
                <c:pt idx="24">
                  <c:v>809.4674575198724</c:v>
                </c:pt>
                <c:pt idx="25">
                  <c:v>326.84439494977346</c:v>
                </c:pt>
                <c:pt idx="26">
                  <c:v>836.3078023443734</c:v>
                </c:pt>
                <c:pt idx="27">
                  <c:v>358.03524629365097</c:v>
                </c:pt>
                <c:pt idx="28">
                  <c:v>975.6483489294753</c:v>
                </c:pt>
                <c:pt idx="29">
                  <c:v>508.75436171274214</c:v>
                </c:pt>
                <c:pt idx="30">
                  <c:v>504.311447353552</c:v>
                </c:pt>
                <c:pt idx="31">
                  <c:v>147.67916846730236</c:v>
                </c:pt>
                <c:pt idx="32">
                  <c:v>281.43404610460175</c:v>
                </c:pt>
                <c:pt idx="33">
                  <c:v>88.57945600230798</c:v>
                </c:pt>
                <c:pt idx="34">
                  <c:v>329.81131036784774</c:v>
                </c:pt>
                <c:pt idx="35">
                  <c:v>165.66759448058912</c:v>
                </c:pt>
                <c:pt idx="36">
                  <c:v>387.93344475716134</c:v>
                </c:pt>
                <c:pt idx="37">
                  <c:v>197.64512616931825</c:v>
                </c:pt>
                <c:pt idx="38">
                  <c:v>514.0593397049367</c:v>
                </c:pt>
                <c:pt idx="39">
                  <c:v>301.15086839671403</c:v>
                </c:pt>
              </c:numCache>
            </c:numRef>
          </c:val>
          <c:smooth val="0"/>
        </c:ser>
        <c:ser>
          <c:idx val="1"/>
          <c:order val="1"/>
          <c:tx>
            <c:v>SBU L air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'SBU by Qa'!$B$34:$AO$34</c:f>
              <c:numCache>
                <c:ptCount val="40"/>
                <c:pt idx="0">
                  <c:v>1807.786055865926</c:v>
                </c:pt>
                <c:pt idx="1">
                  <c:v>1449.542546126688</c:v>
                </c:pt>
                <c:pt idx="2">
                  <c:v>2676.7983342325906</c:v>
                </c:pt>
                <c:pt idx="3">
                  <c:v>2949.117970411957</c:v>
                </c:pt>
                <c:pt idx="4">
                  <c:v>3105.8379404529214</c:v>
                </c:pt>
                <c:pt idx="5">
                  <c:v>1763.6399664573712</c:v>
                </c:pt>
                <c:pt idx="6">
                  <c:v>1414.6663321885974</c:v>
                </c:pt>
                <c:pt idx="7">
                  <c:v>2633.2301533942828</c:v>
                </c:pt>
                <c:pt idx="8">
                  <c:v>3209.279418829038</c:v>
                </c:pt>
                <c:pt idx="9">
                  <c:v>3835.404206590685</c:v>
                </c:pt>
                <c:pt idx="10">
                  <c:v>1033.8951350951793</c:v>
                </c:pt>
                <c:pt idx="11">
                  <c:v>1033.8951350951793</c:v>
                </c:pt>
                <c:pt idx="12">
                  <c:v>1153.5909228614867</c:v>
                </c:pt>
                <c:pt idx="13">
                  <c:v>524.5585740780921</c:v>
                </c:pt>
                <c:pt idx="14">
                  <c:v>1453.022137490336</c:v>
                </c:pt>
                <c:pt idx="15">
                  <c:v>560.1224498679452</c:v>
                </c:pt>
                <c:pt idx="16">
                  <c:v>1419.5272247392184</c:v>
                </c:pt>
                <c:pt idx="17">
                  <c:v>558.6717344103109</c:v>
                </c:pt>
                <c:pt idx="18">
                  <c:v>1517.6360596643476</c:v>
                </c:pt>
                <c:pt idx="19">
                  <c:v>762.224453443387</c:v>
                </c:pt>
                <c:pt idx="20">
                  <c:v>1249.481457043972</c:v>
                </c:pt>
                <c:pt idx="21">
                  <c:v>532.6798811214045</c:v>
                </c:pt>
                <c:pt idx="22">
                  <c:v>810.6712428482462</c:v>
                </c:pt>
                <c:pt idx="23">
                  <c:v>304.3023666816947</c:v>
                </c:pt>
                <c:pt idx="24">
                  <c:v>922.3553969805882</c:v>
                </c:pt>
                <c:pt idx="25">
                  <c:v>377.15637804869215</c:v>
                </c:pt>
                <c:pt idx="26">
                  <c:v>901.5361336532917</c:v>
                </c:pt>
                <c:pt idx="27">
                  <c:v>415.32471862059975</c:v>
                </c:pt>
                <c:pt idx="28">
                  <c:v>982.8600119961178</c:v>
                </c:pt>
                <c:pt idx="29">
                  <c:v>523.7145275690903</c:v>
                </c:pt>
                <c:pt idx="30">
                  <c:v>514.0446163299233</c:v>
                </c:pt>
                <c:pt idx="31">
                  <c:v>161.85992391382086</c:v>
                </c:pt>
                <c:pt idx="32">
                  <c:v>306.3499866362001</c:v>
                </c:pt>
                <c:pt idx="33">
                  <c:v>99.2328313506988</c:v>
                </c:pt>
                <c:pt idx="34">
                  <c:v>366.5043702947755</c:v>
                </c:pt>
                <c:pt idx="35">
                  <c:v>176.02090522693882</c:v>
                </c:pt>
                <c:pt idx="36">
                  <c:v>416.20948027070546</c:v>
                </c:pt>
                <c:pt idx="37">
                  <c:v>214.31947844728109</c:v>
                </c:pt>
                <c:pt idx="38">
                  <c:v>525.9821118545678</c:v>
                </c:pt>
                <c:pt idx="39">
                  <c:v>320.11464045098717</c:v>
                </c:pt>
              </c:numCache>
            </c:numRef>
          </c:val>
          <c:smooth val="0"/>
        </c:ser>
        <c:marker val="1"/>
        <c:axId val="47847102"/>
        <c:axId val="27970735"/>
      </c:lineChart>
      <c:catAx>
        <c:axId val="47847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7970735"/>
        <c:crosses val="autoZero"/>
        <c:auto val="1"/>
        <c:lblOffset val="100"/>
        <c:tickLblSkip val="1"/>
        <c:noMultiLvlLbl val="0"/>
      </c:catAx>
      <c:valAx>
        <c:axId val="279707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8471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71"/>
          <c:y val="0.00475"/>
          <c:w val="0.212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Compressor Power Consumption</a:t>
            </a:r>
          </a:p>
        </c:rich>
      </c:tx>
      <c:layout>
        <c:manualLayout>
          <c:xMode val="factor"/>
          <c:yMode val="factor"/>
          <c:x val="-0.023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715"/>
          <c:w val="0.9585"/>
          <c:h val="0.92525"/>
        </c:manualLayout>
      </c:layout>
      <c:barChart>
        <c:barDir val="col"/>
        <c:grouping val="clustered"/>
        <c:varyColors val="0"/>
        <c:ser>
          <c:idx val="0"/>
          <c:order val="0"/>
          <c:tx>
            <c:v>SAS L air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SAS!$B$1:$AO$1</c:f>
              <c:strCache>
                <c:ptCount val="40"/>
                <c:pt idx="0">
                  <c:v>I60</c:v>
                </c:pt>
                <c:pt idx="1">
                  <c:v>I45</c:v>
                </c:pt>
                <c:pt idx="2">
                  <c:v>L45</c:v>
                </c:pt>
                <c:pt idx="3">
                  <c:v>M45</c:v>
                </c:pt>
                <c:pt idx="4">
                  <c:v>H45</c:v>
                </c:pt>
                <c:pt idx="5">
                  <c:v>I50a</c:v>
                </c:pt>
                <c:pt idx="6">
                  <c:v>I35a</c:v>
                </c:pt>
                <c:pt idx="7">
                  <c:v>L35a</c:v>
                </c:pt>
                <c:pt idx="8">
                  <c:v>M35a</c:v>
                </c:pt>
                <c:pt idx="9">
                  <c:v>H35a</c:v>
                </c:pt>
                <c:pt idx="10">
                  <c:v>I40a</c:v>
                </c:pt>
                <c:pt idx="11">
                  <c:v>I40a-10</c:v>
                </c:pt>
                <c:pt idx="12">
                  <c:v>I25a</c:v>
                </c:pt>
                <c:pt idx="13">
                  <c:v>I25a-10</c:v>
                </c:pt>
                <c:pt idx="14">
                  <c:v>L25a</c:v>
                </c:pt>
                <c:pt idx="15">
                  <c:v>L25a-10</c:v>
                </c:pt>
                <c:pt idx="16">
                  <c:v>M25a</c:v>
                </c:pt>
                <c:pt idx="17">
                  <c:v>M25a-10</c:v>
                </c:pt>
                <c:pt idx="18">
                  <c:v>H25a</c:v>
                </c:pt>
                <c:pt idx="19">
                  <c:v>H25a-10</c:v>
                </c:pt>
                <c:pt idx="20">
                  <c:v>I40c</c:v>
                </c:pt>
                <c:pt idx="21">
                  <c:v>I40c-10</c:v>
                </c:pt>
                <c:pt idx="22">
                  <c:v>I25c</c:v>
                </c:pt>
                <c:pt idx="23">
                  <c:v>I25c-10</c:v>
                </c:pt>
                <c:pt idx="24">
                  <c:v>L25c</c:v>
                </c:pt>
                <c:pt idx="25">
                  <c:v>L25c-10</c:v>
                </c:pt>
                <c:pt idx="26">
                  <c:v>M25c</c:v>
                </c:pt>
                <c:pt idx="27">
                  <c:v>M25c-10</c:v>
                </c:pt>
                <c:pt idx="28">
                  <c:v>H25c</c:v>
                </c:pt>
                <c:pt idx="29">
                  <c:v>H25c-10</c:v>
                </c:pt>
                <c:pt idx="30">
                  <c:v>I30</c:v>
                </c:pt>
                <c:pt idx="31">
                  <c:v>I30-10</c:v>
                </c:pt>
                <c:pt idx="32">
                  <c:v>I15</c:v>
                </c:pt>
                <c:pt idx="33">
                  <c:v>I15-10</c:v>
                </c:pt>
                <c:pt idx="34">
                  <c:v>L15</c:v>
                </c:pt>
                <c:pt idx="35">
                  <c:v>L15-10</c:v>
                </c:pt>
                <c:pt idx="36">
                  <c:v>M15</c:v>
                </c:pt>
                <c:pt idx="37">
                  <c:v>M15-10</c:v>
                </c:pt>
                <c:pt idx="38">
                  <c:v>H15</c:v>
                </c:pt>
                <c:pt idx="39">
                  <c:v>H15-10</c:v>
                </c:pt>
              </c:strCache>
            </c:strRef>
          </c:cat>
          <c:val>
            <c:numRef>
              <c:f>SAS!$B$34:$AO$34</c:f>
              <c:numCache>
                <c:ptCount val="40"/>
                <c:pt idx="0">
                  <c:v>1734.3387598896975</c:v>
                </c:pt>
                <c:pt idx="1">
                  <c:v>1458.84173715015</c:v>
                </c:pt>
                <c:pt idx="2">
                  <c:v>2656.198018265785</c:v>
                </c:pt>
                <c:pt idx="3">
                  <c:v>2915.892219813761</c:v>
                </c:pt>
                <c:pt idx="4">
                  <c:v>3094.8870276756857</c:v>
                </c:pt>
                <c:pt idx="5">
                  <c:v>1694.0294448958289</c:v>
                </c:pt>
                <c:pt idx="6">
                  <c:v>1420.1497247483255</c:v>
                </c:pt>
                <c:pt idx="7">
                  <c:v>2634.3296515193997</c:v>
                </c:pt>
                <c:pt idx="8">
                  <c:v>2999.9735212983023</c:v>
                </c:pt>
                <c:pt idx="9">
                  <c:v>3719.823208949343</c:v>
                </c:pt>
                <c:pt idx="10">
                  <c:v>933.6283482208789</c:v>
                </c:pt>
                <c:pt idx="11">
                  <c:v>933.6283482208789</c:v>
                </c:pt>
                <c:pt idx="12">
                  <c:v>1064.7192673102843</c:v>
                </c:pt>
                <c:pt idx="13">
                  <c:v>489.23477061165664</c:v>
                </c:pt>
                <c:pt idx="14">
                  <c:v>1328.8008178346838</c:v>
                </c:pt>
                <c:pt idx="15">
                  <c:v>503.59378680666174</c:v>
                </c:pt>
                <c:pt idx="16">
                  <c:v>1314.9542758084497</c:v>
                </c:pt>
                <c:pt idx="17">
                  <c:v>524.4871270684666</c:v>
                </c:pt>
                <c:pt idx="18">
                  <c:v>1411.8179113100014</c:v>
                </c:pt>
                <c:pt idx="19">
                  <c:v>724.7336457887762</c:v>
                </c:pt>
                <c:pt idx="20">
                  <c:v>1214.6102875992658</c:v>
                </c:pt>
                <c:pt idx="21">
                  <c:v>479.35979865624444</c:v>
                </c:pt>
                <c:pt idx="22">
                  <c:v>697.4257659433758</c:v>
                </c:pt>
                <c:pt idx="23">
                  <c:v>259.8276189521033</c:v>
                </c:pt>
                <c:pt idx="24">
                  <c:v>809.4674575198724</c:v>
                </c:pt>
                <c:pt idx="25">
                  <c:v>326.84439494977346</c:v>
                </c:pt>
                <c:pt idx="26">
                  <c:v>836.3078023443734</c:v>
                </c:pt>
                <c:pt idx="27">
                  <c:v>358.03524629365097</c:v>
                </c:pt>
                <c:pt idx="28">
                  <c:v>975.6483489294753</c:v>
                </c:pt>
                <c:pt idx="29">
                  <c:v>508.75436171274214</c:v>
                </c:pt>
                <c:pt idx="30">
                  <c:v>504.311447353552</c:v>
                </c:pt>
                <c:pt idx="31">
                  <c:v>147.67916846730236</c:v>
                </c:pt>
                <c:pt idx="32">
                  <c:v>281.43404610460175</c:v>
                </c:pt>
                <c:pt idx="33">
                  <c:v>88.57945600230798</c:v>
                </c:pt>
                <c:pt idx="34">
                  <c:v>329.81131036784774</c:v>
                </c:pt>
                <c:pt idx="35">
                  <c:v>165.66759448058912</c:v>
                </c:pt>
                <c:pt idx="36">
                  <c:v>387.93344475716134</c:v>
                </c:pt>
                <c:pt idx="37">
                  <c:v>197.64512616931825</c:v>
                </c:pt>
                <c:pt idx="38">
                  <c:v>514.0593397049367</c:v>
                </c:pt>
                <c:pt idx="39">
                  <c:v>301.15086839671403</c:v>
                </c:pt>
              </c:numCache>
            </c:numRef>
          </c:val>
        </c:ser>
        <c:ser>
          <c:idx val="1"/>
          <c:order val="1"/>
          <c:tx>
            <c:v>SBU L air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'SBU by Qa'!$B$34:$AO$34</c:f>
              <c:numCache>
                <c:ptCount val="40"/>
                <c:pt idx="0">
                  <c:v>1807.786055865926</c:v>
                </c:pt>
                <c:pt idx="1">
                  <c:v>1449.542546126688</c:v>
                </c:pt>
                <c:pt idx="2">
                  <c:v>2676.7983342325906</c:v>
                </c:pt>
                <c:pt idx="3">
                  <c:v>2949.117970411957</c:v>
                </c:pt>
                <c:pt idx="4">
                  <c:v>3105.8379404529214</c:v>
                </c:pt>
                <c:pt idx="5">
                  <c:v>1763.6399664573712</c:v>
                </c:pt>
                <c:pt idx="6">
                  <c:v>1414.6663321885974</c:v>
                </c:pt>
                <c:pt idx="7">
                  <c:v>2633.2301533942828</c:v>
                </c:pt>
                <c:pt idx="8">
                  <c:v>3209.279418829038</c:v>
                </c:pt>
                <c:pt idx="9">
                  <c:v>3835.404206590685</c:v>
                </c:pt>
                <c:pt idx="10">
                  <c:v>1033.8951350951793</c:v>
                </c:pt>
                <c:pt idx="11">
                  <c:v>1033.8951350951793</c:v>
                </c:pt>
                <c:pt idx="12">
                  <c:v>1153.5909228614867</c:v>
                </c:pt>
                <c:pt idx="13">
                  <c:v>524.5585740780921</c:v>
                </c:pt>
                <c:pt idx="14">
                  <c:v>1453.022137490336</c:v>
                </c:pt>
                <c:pt idx="15">
                  <c:v>560.1224498679452</c:v>
                </c:pt>
                <c:pt idx="16">
                  <c:v>1419.5272247392184</c:v>
                </c:pt>
                <c:pt idx="17">
                  <c:v>558.6717344103109</c:v>
                </c:pt>
                <c:pt idx="18">
                  <c:v>1517.6360596643476</c:v>
                </c:pt>
                <c:pt idx="19">
                  <c:v>762.224453443387</c:v>
                </c:pt>
                <c:pt idx="20">
                  <c:v>1249.481457043972</c:v>
                </c:pt>
                <c:pt idx="21">
                  <c:v>532.6798811214045</c:v>
                </c:pt>
                <c:pt idx="22">
                  <c:v>810.6712428482462</c:v>
                </c:pt>
                <c:pt idx="23">
                  <c:v>304.3023666816947</c:v>
                </c:pt>
                <c:pt idx="24">
                  <c:v>922.3553969805882</c:v>
                </c:pt>
                <c:pt idx="25">
                  <c:v>377.15637804869215</c:v>
                </c:pt>
                <c:pt idx="26">
                  <c:v>901.5361336532917</c:v>
                </c:pt>
                <c:pt idx="27">
                  <c:v>415.32471862059975</c:v>
                </c:pt>
                <c:pt idx="28">
                  <c:v>982.8600119961178</c:v>
                </c:pt>
                <c:pt idx="29">
                  <c:v>523.7145275690903</c:v>
                </c:pt>
                <c:pt idx="30">
                  <c:v>514.0446163299233</c:v>
                </c:pt>
                <c:pt idx="31">
                  <c:v>161.85992391382086</c:v>
                </c:pt>
                <c:pt idx="32">
                  <c:v>306.3499866362001</c:v>
                </c:pt>
                <c:pt idx="33">
                  <c:v>99.2328313506988</c:v>
                </c:pt>
                <c:pt idx="34">
                  <c:v>366.5043702947755</c:v>
                </c:pt>
                <c:pt idx="35">
                  <c:v>176.02090522693882</c:v>
                </c:pt>
                <c:pt idx="36">
                  <c:v>416.20948027070546</c:v>
                </c:pt>
                <c:pt idx="37">
                  <c:v>214.31947844728109</c:v>
                </c:pt>
                <c:pt idx="38">
                  <c:v>525.9821118545678</c:v>
                </c:pt>
                <c:pt idx="39">
                  <c:v>320.11464045098717</c:v>
                </c:pt>
              </c:numCache>
            </c:numRef>
          </c:val>
        </c:ser>
        <c:axId val="50410024"/>
        <c:axId val="51037033"/>
      </c:barChart>
      <c:catAx>
        <c:axId val="50410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037033"/>
        <c:crosses val="autoZero"/>
        <c:auto val="1"/>
        <c:lblOffset val="100"/>
        <c:tickLblSkip val="1"/>
        <c:noMultiLvlLbl val="0"/>
      </c:catAx>
      <c:valAx>
        <c:axId val="510370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4100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925"/>
          <c:y val="0.238"/>
          <c:w val="0.10975"/>
          <c:h val="0.1802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COP</a:t>
            </a:r>
          </a:p>
        </c:rich>
      </c:tx>
      <c:layout>
        <c:manualLayout>
          <c:xMode val="factor"/>
          <c:yMode val="factor"/>
          <c:x val="-0.004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25"/>
          <c:w val="0.971"/>
          <c:h val="0.9375"/>
        </c:manualLayout>
      </c:layout>
      <c:barChart>
        <c:barDir val="col"/>
        <c:grouping val="clustered"/>
        <c:varyColors val="0"/>
        <c:ser>
          <c:idx val="0"/>
          <c:order val="0"/>
          <c:tx>
            <c:v>SAS COP air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SAS!$B$1:$AO$1</c:f>
              <c:strCache>
                <c:ptCount val="40"/>
                <c:pt idx="0">
                  <c:v>I60</c:v>
                </c:pt>
                <c:pt idx="1">
                  <c:v>I45</c:v>
                </c:pt>
                <c:pt idx="2">
                  <c:v>L45</c:v>
                </c:pt>
                <c:pt idx="3">
                  <c:v>M45</c:v>
                </c:pt>
                <c:pt idx="4">
                  <c:v>H45</c:v>
                </c:pt>
                <c:pt idx="5">
                  <c:v>I50a</c:v>
                </c:pt>
                <c:pt idx="6">
                  <c:v>I35a</c:v>
                </c:pt>
                <c:pt idx="7">
                  <c:v>L35a</c:v>
                </c:pt>
                <c:pt idx="8">
                  <c:v>M35a</c:v>
                </c:pt>
                <c:pt idx="9">
                  <c:v>H35a</c:v>
                </c:pt>
                <c:pt idx="10">
                  <c:v>I40a</c:v>
                </c:pt>
                <c:pt idx="11">
                  <c:v>I40a-10</c:v>
                </c:pt>
                <c:pt idx="12">
                  <c:v>I25a</c:v>
                </c:pt>
                <c:pt idx="13">
                  <c:v>I25a-10</c:v>
                </c:pt>
                <c:pt idx="14">
                  <c:v>L25a</c:v>
                </c:pt>
                <c:pt idx="15">
                  <c:v>L25a-10</c:v>
                </c:pt>
                <c:pt idx="16">
                  <c:v>M25a</c:v>
                </c:pt>
                <c:pt idx="17">
                  <c:v>M25a-10</c:v>
                </c:pt>
                <c:pt idx="18">
                  <c:v>H25a</c:v>
                </c:pt>
                <c:pt idx="19">
                  <c:v>H25a-10</c:v>
                </c:pt>
                <c:pt idx="20">
                  <c:v>I40c</c:v>
                </c:pt>
                <c:pt idx="21">
                  <c:v>I40c-10</c:v>
                </c:pt>
                <c:pt idx="22">
                  <c:v>I25c</c:v>
                </c:pt>
                <c:pt idx="23">
                  <c:v>I25c-10</c:v>
                </c:pt>
                <c:pt idx="24">
                  <c:v>L25c</c:v>
                </c:pt>
                <c:pt idx="25">
                  <c:v>L25c-10</c:v>
                </c:pt>
                <c:pt idx="26">
                  <c:v>M25c</c:v>
                </c:pt>
                <c:pt idx="27">
                  <c:v>M25c-10</c:v>
                </c:pt>
                <c:pt idx="28">
                  <c:v>H25c</c:v>
                </c:pt>
                <c:pt idx="29">
                  <c:v>H25c-10</c:v>
                </c:pt>
                <c:pt idx="30">
                  <c:v>I30</c:v>
                </c:pt>
                <c:pt idx="31">
                  <c:v>I30-10</c:v>
                </c:pt>
                <c:pt idx="32">
                  <c:v>I15</c:v>
                </c:pt>
                <c:pt idx="33">
                  <c:v>I15-10</c:v>
                </c:pt>
                <c:pt idx="34">
                  <c:v>L15</c:v>
                </c:pt>
                <c:pt idx="35">
                  <c:v>L15-10</c:v>
                </c:pt>
                <c:pt idx="36">
                  <c:v>M15</c:v>
                </c:pt>
                <c:pt idx="37">
                  <c:v>M15-10</c:v>
                </c:pt>
                <c:pt idx="38">
                  <c:v>H15</c:v>
                </c:pt>
                <c:pt idx="39">
                  <c:v>H15-10</c:v>
                </c:pt>
              </c:strCache>
            </c:strRef>
          </c:cat>
          <c:val>
            <c:numRef>
              <c:f>SAS!$B$35:$AO$35</c:f>
              <c:numCache>
                <c:ptCount val="40"/>
                <c:pt idx="0">
                  <c:v>1.7859547486335305</c:v>
                </c:pt>
                <c:pt idx="1">
                  <c:v>2.4576455795385788</c:v>
                </c:pt>
                <c:pt idx="2">
                  <c:v>1.7556562203899435</c:v>
                </c:pt>
                <c:pt idx="3">
                  <c:v>1.721043960875192</c:v>
                </c:pt>
                <c:pt idx="4">
                  <c:v>1.63343569957672</c:v>
                </c:pt>
                <c:pt idx="5">
                  <c:v>2.210957033286803</c:v>
                </c:pt>
                <c:pt idx="6">
                  <c:v>3.1158761114253086</c:v>
                </c:pt>
                <c:pt idx="7">
                  <c:v>2.2028740752766653</c:v>
                </c:pt>
                <c:pt idx="8">
                  <c:v>2.1086533067294044</c:v>
                </c:pt>
                <c:pt idx="9">
                  <c:v>1.7979002739426864</c:v>
                </c:pt>
                <c:pt idx="10">
                  <c:v>3.2544141553235297</c:v>
                </c:pt>
                <c:pt idx="11">
                  <c:v>3.2544141553235297</c:v>
                </c:pt>
                <c:pt idx="12">
                  <c:v>3.8491756869573917</c:v>
                </c:pt>
                <c:pt idx="13">
                  <c:v>5.510507633391285</c:v>
                </c:pt>
                <c:pt idx="14">
                  <c:v>3.311076823356038</c:v>
                </c:pt>
                <c:pt idx="15">
                  <c:v>5.09506205727168</c:v>
                </c:pt>
                <c:pt idx="16">
                  <c:v>3.3511161459886907</c:v>
                </c:pt>
                <c:pt idx="17">
                  <c:v>4.730571116882414</c:v>
                </c:pt>
                <c:pt idx="18">
                  <c:v>3.133537812074004</c:v>
                </c:pt>
                <c:pt idx="19">
                  <c:v>3.614685817637143</c:v>
                </c:pt>
                <c:pt idx="20">
                  <c:v>2.6430396782387215</c:v>
                </c:pt>
                <c:pt idx="21">
                  <c:v>3.4151546993496344</c:v>
                </c:pt>
                <c:pt idx="22">
                  <c:v>4.189138621973893</c:v>
                </c:pt>
                <c:pt idx="23">
                  <c:v>6.121630513905225</c:v>
                </c:pt>
                <c:pt idx="24">
                  <c:v>3.812416023669175</c:v>
                </c:pt>
                <c:pt idx="25">
                  <c:v>4.7482827398350365</c:v>
                </c:pt>
                <c:pt idx="26">
                  <c:v>3.7238508702599704</c:v>
                </c:pt>
                <c:pt idx="27">
                  <c:v>4.332197037164781</c:v>
                </c:pt>
                <c:pt idx="28">
                  <c:v>3.0566753180639004</c:v>
                </c:pt>
                <c:pt idx="29">
                  <c:v>2.870686726214291</c:v>
                </c:pt>
                <c:pt idx="30">
                  <c:v>3.5533415820603556</c:v>
                </c:pt>
                <c:pt idx="31">
                  <c:v>2.305405484416966</c:v>
                </c:pt>
                <c:pt idx="32">
                  <c:v>6.330033389095737</c:v>
                </c:pt>
                <c:pt idx="33">
                  <c:v>4.344973561495719</c:v>
                </c:pt>
                <c:pt idx="34">
                  <c:v>5.239379868174801</c:v>
                </c:pt>
                <c:pt idx="35">
                  <c:v>2.78805803297666</c:v>
                </c:pt>
                <c:pt idx="36">
                  <c:v>4.45317691981568</c:v>
                </c:pt>
                <c:pt idx="37">
                  <c:v>2.078874077805359</c:v>
                </c:pt>
                <c:pt idx="38">
                  <c:v>3.204392074919022</c:v>
                </c:pt>
                <c:pt idx="39">
                  <c:v>1.3389925768403002</c:v>
                </c:pt>
              </c:numCache>
            </c:numRef>
          </c:val>
        </c:ser>
        <c:ser>
          <c:idx val="1"/>
          <c:order val="1"/>
          <c:tx>
            <c:v>SBU COP air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'SBU by Qa'!$B$35:$AO$35</c:f>
              <c:numCache>
                <c:ptCount val="40"/>
                <c:pt idx="0">
                  <c:v>1.6967951315254644</c:v>
                </c:pt>
                <c:pt idx="1">
                  <c:v>2.483488314459243</c:v>
                </c:pt>
                <c:pt idx="2">
                  <c:v>1.782577426854628</c:v>
                </c:pt>
                <c:pt idx="3">
                  <c:v>1.7400159206609696</c:v>
                </c:pt>
                <c:pt idx="4">
                  <c:v>1.657490748110737</c:v>
                </c:pt>
                <c:pt idx="5">
                  <c:v>2.1787359233782224</c:v>
                </c:pt>
                <c:pt idx="6">
                  <c:v>3.169034610709432</c:v>
                </c:pt>
                <c:pt idx="7">
                  <c:v>2.2000885323006854</c:v>
                </c:pt>
                <c:pt idx="8">
                  <c:v>1.9454679926814364</c:v>
                </c:pt>
                <c:pt idx="9">
                  <c:v>1.718064903580017</c:v>
                </c:pt>
                <c:pt idx="10">
                  <c:v>2.885059515565362</c:v>
                </c:pt>
                <c:pt idx="11">
                  <c:v>2.885059515565362</c:v>
                </c:pt>
                <c:pt idx="12">
                  <c:v>3.5549678586087716</c:v>
                </c:pt>
                <c:pt idx="13">
                  <c:v>4.82709632492405</c:v>
                </c:pt>
                <c:pt idx="14">
                  <c:v>3.0110019162063946</c:v>
                </c:pt>
                <c:pt idx="15">
                  <c:v>4.509206478421267</c:v>
                </c:pt>
                <c:pt idx="16">
                  <c:v>3.1513045647160194</c:v>
                </c:pt>
                <c:pt idx="17">
                  <c:v>4.409071066246578</c:v>
                </c:pt>
                <c:pt idx="18">
                  <c:v>2.943295957292952</c:v>
                </c:pt>
                <c:pt idx="19">
                  <c:v>3.4368937117703258</c:v>
                </c:pt>
                <c:pt idx="20">
                  <c:v>2.515925402063281</c:v>
                </c:pt>
                <c:pt idx="21">
                  <c:v>2.9988542849847417</c:v>
                </c:pt>
                <c:pt idx="22">
                  <c:v>3.5725517359444003</c:v>
                </c:pt>
                <c:pt idx="23">
                  <c:v>5.128183961129528</c:v>
                </c:pt>
                <c:pt idx="24">
                  <c:v>3.33224651779801</c:v>
                </c:pt>
                <c:pt idx="25">
                  <c:v>4.139086179431978</c:v>
                </c:pt>
                <c:pt idx="26">
                  <c:v>3.4576638545096383</c:v>
                </c:pt>
                <c:pt idx="27">
                  <c:v>3.776978372081431</c:v>
                </c:pt>
                <c:pt idx="28">
                  <c:v>3.050413744659285</c:v>
                </c:pt>
                <c:pt idx="29">
                  <c:v>2.796178891584231</c:v>
                </c:pt>
                <c:pt idx="30">
                  <c:v>3.4860608967846582</c:v>
                </c:pt>
                <c:pt idx="31">
                  <c:v>2.1034259542833307</c:v>
                </c:pt>
                <c:pt idx="32">
                  <c:v>5.815201522388209</c:v>
                </c:pt>
                <c:pt idx="33">
                  <c:v>3.878508646614275</c:v>
                </c:pt>
                <c:pt idx="34">
                  <c:v>4.95586067496202</c:v>
                </c:pt>
                <c:pt idx="35">
                  <c:v>2.6240682434851887</c:v>
                </c:pt>
                <c:pt idx="36">
                  <c:v>4.238422634719363</c:v>
                </c:pt>
                <c:pt idx="37">
                  <c:v>2.1074406606875753</c:v>
                </c:pt>
                <c:pt idx="38">
                  <c:v>3.131756075088848</c:v>
                </c:pt>
                <c:pt idx="39">
                  <c:v>1.325962384075571</c:v>
                </c:pt>
              </c:numCache>
            </c:numRef>
          </c:val>
        </c:ser>
        <c:axId val="56680114"/>
        <c:axId val="40358979"/>
      </c:barChart>
      <c:catAx>
        <c:axId val="56680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358979"/>
        <c:crosses val="autoZero"/>
        <c:auto val="1"/>
        <c:lblOffset val="100"/>
        <c:tickLblSkip val="1"/>
        <c:noMultiLvlLbl val="0"/>
      </c:catAx>
      <c:valAx>
        <c:axId val="403589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6801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9025"/>
          <c:y val="0.1345"/>
          <c:w val="0.1165"/>
          <c:h val="0.173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Evaporator Air Side Heat Transfer</a:t>
            </a:r>
          </a:p>
        </c:rich>
      </c:tx>
      <c:layout>
        <c:manualLayout>
          <c:xMode val="factor"/>
          <c:yMode val="factor"/>
          <c:x val="-0.027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705"/>
          <c:w val="0.97175"/>
          <c:h val="0.92625"/>
        </c:manualLayout>
      </c:layout>
      <c:barChart>
        <c:barDir val="col"/>
        <c:grouping val="clustered"/>
        <c:varyColors val="0"/>
        <c:ser>
          <c:idx val="0"/>
          <c:order val="0"/>
          <c:tx>
            <c:v>SAS Q Air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SAS!$B$1:$AO$1</c:f>
              <c:strCache>
                <c:ptCount val="40"/>
                <c:pt idx="0">
                  <c:v>I60</c:v>
                </c:pt>
                <c:pt idx="1">
                  <c:v>I45</c:v>
                </c:pt>
                <c:pt idx="2">
                  <c:v>L45</c:v>
                </c:pt>
                <c:pt idx="3">
                  <c:v>M45</c:v>
                </c:pt>
                <c:pt idx="4">
                  <c:v>H45</c:v>
                </c:pt>
                <c:pt idx="5">
                  <c:v>I50a</c:v>
                </c:pt>
                <c:pt idx="6">
                  <c:v>I35a</c:v>
                </c:pt>
                <c:pt idx="7">
                  <c:v>L35a</c:v>
                </c:pt>
                <c:pt idx="8">
                  <c:v>M35a</c:v>
                </c:pt>
                <c:pt idx="9">
                  <c:v>H35a</c:v>
                </c:pt>
                <c:pt idx="10">
                  <c:v>I40a</c:v>
                </c:pt>
                <c:pt idx="11">
                  <c:v>I40a-10</c:v>
                </c:pt>
                <c:pt idx="12">
                  <c:v>I25a</c:v>
                </c:pt>
                <c:pt idx="13">
                  <c:v>I25a-10</c:v>
                </c:pt>
                <c:pt idx="14">
                  <c:v>L25a</c:v>
                </c:pt>
                <c:pt idx="15">
                  <c:v>L25a-10</c:v>
                </c:pt>
                <c:pt idx="16">
                  <c:v>M25a</c:v>
                </c:pt>
                <c:pt idx="17">
                  <c:v>M25a-10</c:v>
                </c:pt>
                <c:pt idx="18">
                  <c:v>H25a</c:v>
                </c:pt>
                <c:pt idx="19">
                  <c:v>H25a-10</c:v>
                </c:pt>
                <c:pt idx="20">
                  <c:v>I40c</c:v>
                </c:pt>
                <c:pt idx="21">
                  <c:v>I40c-10</c:v>
                </c:pt>
                <c:pt idx="22">
                  <c:v>I25c</c:v>
                </c:pt>
                <c:pt idx="23">
                  <c:v>I25c-10</c:v>
                </c:pt>
                <c:pt idx="24">
                  <c:v>L25c</c:v>
                </c:pt>
                <c:pt idx="25">
                  <c:v>L25c-10</c:v>
                </c:pt>
                <c:pt idx="26">
                  <c:v>M25c</c:v>
                </c:pt>
                <c:pt idx="27">
                  <c:v>M25c-10</c:v>
                </c:pt>
                <c:pt idx="28">
                  <c:v>H25c</c:v>
                </c:pt>
                <c:pt idx="29">
                  <c:v>H25c-10</c:v>
                </c:pt>
                <c:pt idx="30">
                  <c:v>I30</c:v>
                </c:pt>
                <c:pt idx="31">
                  <c:v>I30-10</c:v>
                </c:pt>
                <c:pt idx="32">
                  <c:v>I15</c:v>
                </c:pt>
                <c:pt idx="33">
                  <c:v>I15-10</c:v>
                </c:pt>
                <c:pt idx="34">
                  <c:v>L15</c:v>
                </c:pt>
                <c:pt idx="35">
                  <c:v>L15-10</c:v>
                </c:pt>
                <c:pt idx="36">
                  <c:v>M15</c:v>
                </c:pt>
                <c:pt idx="37">
                  <c:v>M15-10</c:v>
                </c:pt>
                <c:pt idx="38">
                  <c:v>H15</c:v>
                </c:pt>
                <c:pt idx="39">
                  <c:v>H15-10</c:v>
                </c:pt>
              </c:strCache>
            </c:strRef>
          </c:cat>
          <c:val>
            <c:numRef>
              <c:f>SAS!$B$36:$AO$36</c:f>
              <c:numCache>
                <c:ptCount val="40"/>
                <c:pt idx="0">
                  <c:v>3097.450543964194</c:v>
                </c:pt>
                <c:pt idx="1">
                  <c:v>3585.3159465534472</c:v>
                </c:pt>
                <c:pt idx="2">
                  <c:v>4663.370573355766</c:v>
                </c:pt>
                <c:pt idx="3">
                  <c:v>5018.378695473431</c:v>
                </c:pt>
                <c:pt idx="4">
                  <c:v>5055.298957162349</c:v>
                </c:pt>
                <c:pt idx="5">
                  <c:v>3745.426315787372</c:v>
                </c:pt>
                <c:pt idx="6">
                  <c:v>4425.010601990535</c:v>
                </c:pt>
                <c:pt idx="7">
                  <c:v>5803.096495064698</c:v>
                </c:pt>
                <c:pt idx="8">
                  <c:v>6325.904085786321</c:v>
                </c:pt>
                <c:pt idx="9">
                  <c:v>6687.871166388387</c:v>
                </c:pt>
                <c:pt idx="10">
                  <c:v>3038.413312261354</c:v>
                </c:pt>
                <c:pt idx="11">
                  <c:v>3038.413312261354</c:v>
                </c:pt>
                <c:pt idx="12">
                  <c:v>4098.291517165834</c:v>
                </c:pt>
                <c:pt idx="13">
                  <c:v>2695.931937975968</c:v>
                </c:pt>
                <c:pt idx="14">
                  <c:v>4399.76159078897</c:v>
                </c:pt>
                <c:pt idx="15">
                  <c:v>2565.841595436386</c:v>
                </c:pt>
                <c:pt idx="16">
                  <c:v>4406.564504898562</c:v>
                </c:pt>
                <c:pt idx="17">
                  <c:v>2481.1236544867247</c:v>
                </c:pt>
                <c:pt idx="18">
                  <c:v>4423.984808853232</c:v>
                </c:pt>
                <c:pt idx="19">
                  <c:v>2619.6844309971502</c:v>
                </c:pt>
                <c:pt idx="20">
                  <c:v>3210.2631837218046</c:v>
                </c:pt>
                <c:pt idx="21">
                  <c:v>1637.0878690601678</c:v>
                </c:pt>
                <c:pt idx="22">
                  <c:v>2921.61321207312</c:v>
                </c:pt>
                <c:pt idx="23">
                  <c:v>1590.5686805325352</c:v>
                </c:pt>
                <c:pt idx="24">
                  <c:v>3086.0267056875086</c:v>
                </c:pt>
                <c:pt idx="25">
                  <c:v>1551.949599151835</c:v>
                </c:pt>
                <c:pt idx="26">
                  <c:v>3114.285537565298</c:v>
                </c:pt>
                <c:pt idx="27">
                  <c:v>1551.0792331939176</c:v>
                </c:pt>
                <c:pt idx="28">
                  <c:v>2982.2402272825234</c:v>
                </c:pt>
                <c:pt idx="29">
                  <c:v>1460.474393072393</c:v>
                </c:pt>
                <c:pt idx="30">
                  <c:v>1791.9908361904181</c:v>
                </c:pt>
                <c:pt idx="31">
                  <c:v>340.46036491865596</c:v>
                </c:pt>
                <c:pt idx="32">
                  <c:v>1781.4869086704382</c:v>
                </c:pt>
                <c:pt idx="33">
                  <c:v>384.8753944217014</c:v>
                </c:pt>
                <c:pt idx="34">
                  <c:v>1728.0067398376525</c:v>
                </c:pt>
                <c:pt idx="35">
                  <c:v>461.89086759552623</c:v>
                </c:pt>
                <c:pt idx="36">
                  <c:v>1727.5362626171818</c:v>
                </c:pt>
                <c:pt idx="37">
                  <c:v>410.87932939796525</c:v>
                </c:pt>
                <c:pt idx="38">
                  <c:v>1647.2476741886046</c:v>
                </c:pt>
                <c:pt idx="39">
                  <c:v>403.2387772922102</c:v>
                </c:pt>
              </c:numCache>
            </c:numRef>
          </c:val>
        </c:ser>
        <c:ser>
          <c:idx val="1"/>
          <c:order val="1"/>
          <c:tx>
            <c:v>SBU Q Air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'SBU by Qa'!$B$36:$AO$36</c:f>
              <c:numCache>
                <c:ptCount val="40"/>
                <c:pt idx="0">
                  <c:v>3067.4425784329246</c:v>
                </c:pt>
                <c:pt idx="1">
                  <c:v>3599.921974617128</c:v>
                </c:pt>
                <c:pt idx="2">
                  <c:v>4771.600286845086</c:v>
                </c:pt>
                <c:pt idx="3">
                  <c:v>5131.512220424171</c:v>
                </c:pt>
                <c:pt idx="4">
                  <c:v>5147.897651432024</c:v>
                </c:pt>
                <c:pt idx="5">
                  <c:v>3842.505750826238</c:v>
                </c:pt>
                <c:pt idx="6">
                  <c:v>4483.126569311032</c:v>
                </c:pt>
                <c:pt idx="7">
                  <c:v>5793.339463391137</c:v>
                </c:pt>
                <c:pt idx="8">
                  <c:v>6243.550388903176</c:v>
                </c:pt>
                <c:pt idx="9">
                  <c:v>6589.473358386617</c:v>
                </c:pt>
                <c:pt idx="10">
                  <c:v>2982.8489976030824</c:v>
                </c:pt>
                <c:pt idx="11">
                  <c:v>2982.8489976030824</c:v>
                </c:pt>
                <c:pt idx="12">
                  <c:v>4100.978652755416</c:v>
                </c:pt>
                <c:pt idx="13">
                  <c:v>2532.0947651397587</c:v>
                </c:pt>
                <c:pt idx="14">
                  <c:v>4375.052440273713</c:v>
                </c:pt>
                <c:pt idx="15">
                  <c:v>2525.7077796537296</c:v>
                </c:pt>
                <c:pt idx="16">
                  <c:v>4473.362623059362</c:v>
                </c:pt>
                <c:pt idx="17">
                  <c:v>2463.223379718295</c:v>
                </c:pt>
                <c:pt idx="18">
                  <c:v>4466.85207905208</c:v>
                </c:pt>
                <c:pt idx="19">
                  <c:v>2619.6844309971502</c:v>
                </c:pt>
                <c:pt idx="20">
                  <c:v>3143.6021371839693</c:v>
                </c:pt>
                <c:pt idx="21">
                  <c:v>1597.4293440260867</c:v>
                </c:pt>
                <c:pt idx="22">
                  <c:v>2896.1649559177063</c:v>
                </c:pt>
                <c:pt idx="23">
                  <c:v>1560.5185161508232</c:v>
                </c:pt>
                <c:pt idx="24">
                  <c:v>3073.5155597607663</c:v>
                </c:pt>
                <c:pt idx="25">
                  <c:v>1561.082751865964</c:v>
                </c:pt>
                <c:pt idx="26">
                  <c:v>3117.208902867357</c:v>
                </c:pt>
                <c:pt idx="27">
                  <c:v>1568.6724796208114</c:v>
                </c:pt>
                <c:pt idx="28">
                  <c:v>2998.129689668948</c:v>
                </c:pt>
                <c:pt idx="29">
                  <c:v>1464.399507204698</c:v>
                </c:pt>
                <c:pt idx="30">
                  <c:v>1791.9908361904181</c:v>
                </c:pt>
                <c:pt idx="31">
                  <c:v>340.46036491865596</c:v>
                </c:pt>
                <c:pt idx="32">
                  <c:v>1781.4869086704382</c:v>
                </c:pt>
                <c:pt idx="33">
                  <c:v>384.8753944217014</c:v>
                </c:pt>
                <c:pt idx="34">
                  <c:v>1816.3445959455964</c:v>
                </c:pt>
                <c:pt idx="35">
                  <c:v>461.89086759552623</c:v>
                </c:pt>
                <c:pt idx="36">
                  <c:v>1764.0716819641402</c:v>
                </c:pt>
                <c:pt idx="37">
                  <c:v>451.6655832571546</c:v>
                </c:pt>
                <c:pt idx="38">
                  <c:v>1647.2476741886046</c:v>
                </c:pt>
                <c:pt idx="39">
                  <c:v>424.45997182988515</c:v>
                </c:pt>
              </c:numCache>
            </c:numRef>
          </c:val>
        </c:ser>
        <c:axId val="27686492"/>
        <c:axId val="47851837"/>
      </c:barChart>
      <c:catAx>
        <c:axId val="27686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851837"/>
        <c:crosses val="autoZero"/>
        <c:auto val="1"/>
        <c:lblOffset val="100"/>
        <c:tickLblSkip val="1"/>
        <c:noMultiLvlLbl val="0"/>
      </c:catAx>
      <c:valAx>
        <c:axId val="47851837"/>
        <c:scaling>
          <c:orientation val="minMax"/>
          <c:max val="7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6864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795"/>
          <c:y val="0.181"/>
          <c:w val="0.1185"/>
          <c:h val="0.181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Delta COP</a:t>
            </a:r>
          </a:p>
        </c:rich>
      </c:tx>
      <c:layout>
        <c:manualLayout>
          <c:xMode val="factor"/>
          <c:yMode val="factor"/>
          <c:x val="-0.00825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7625"/>
          <c:w val="0.979"/>
          <c:h val="0.8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'SBU by Qa'!$A$98</c:f>
              <c:strCache>
                <c:ptCount val="1"/>
                <c:pt idx="0">
                  <c:v>Delta COP air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'SBU by Qa'!$B$1:$AO$1</c:f>
              <c:strCache>
                <c:ptCount val="40"/>
                <c:pt idx="0">
                  <c:v>I60</c:v>
                </c:pt>
                <c:pt idx="1">
                  <c:v>I45</c:v>
                </c:pt>
                <c:pt idx="2">
                  <c:v>L45</c:v>
                </c:pt>
                <c:pt idx="3">
                  <c:v>M45</c:v>
                </c:pt>
                <c:pt idx="4">
                  <c:v>H45</c:v>
                </c:pt>
                <c:pt idx="5">
                  <c:v>I50a</c:v>
                </c:pt>
                <c:pt idx="6">
                  <c:v>I35a</c:v>
                </c:pt>
                <c:pt idx="7">
                  <c:v>L35a</c:v>
                </c:pt>
                <c:pt idx="8">
                  <c:v>M35a</c:v>
                </c:pt>
                <c:pt idx="9">
                  <c:v>H35a</c:v>
                </c:pt>
                <c:pt idx="10">
                  <c:v>I40a</c:v>
                </c:pt>
                <c:pt idx="11">
                  <c:v>I40a-10</c:v>
                </c:pt>
                <c:pt idx="12">
                  <c:v>I25a</c:v>
                </c:pt>
                <c:pt idx="13">
                  <c:v>I25a-10</c:v>
                </c:pt>
                <c:pt idx="14">
                  <c:v>L25a</c:v>
                </c:pt>
                <c:pt idx="15">
                  <c:v>L25a-10</c:v>
                </c:pt>
                <c:pt idx="16">
                  <c:v>M25a</c:v>
                </c:pt>
                <c:pt idx="17">
                  <c:v>M25a-10</c:v>
                </c:pt>
                <c:pt idx="18">
                  <c:v>H25a</c:v>
                </c:pt>
                <c:pt idx="19">
                  <c:v>H25a-10</c:v>
                </c:pt>
                <c:pt idx="20">
                  <c:v>I40c</c:v>
                </c:pt>
                <c:pt idx="21">
                  <c:v>I40c-10</c:v>
                </c:pt>
                <c:pt idx="22">
                  <c:v>I25c</c:v>
                </c:pt>
                <c:pt idx="23">
                  <c:v>I25c-10</c:v>
                </c:pt>
                <c:pt idx="24">
                  <c:v>L25c</c:v>
                </c:pt>
                <c:pt idx="25">
                  <c:v>L25c-10</c:v>
                </c:pt>
                <c:pt idx="26">
                  <c:v>M25c</c:v>
                </c:pt>
                <c:pt idx="27">
                  <c:v>M25c-10</c:v>
                </c:pt>
                <c:pt idx="28">
                  <c:v>H25c</c:v>
                </c:pt>
                <c:pt idx="29">
                  <c:v>H25c-10</c:v>
                </c:pt>
                <c:pt idx="30">
                  <c:v>I30</c:v>
                </c:pt>
                <c:pt idx="31">
                  <c:v>I30-10</c:v>
                </c:pt>
                <c:pt idx="32">
                  <c:v>I15</c:v>
                </c:pt>
                <c:pt idx="33">
                  <c:v>I15-10</c:v>
                </c:pt>
                <c:pt idx="34">
                  <c:v>L15</c:v>
                </c:pt>
                <c:pt idx="35">
                  <c:v>L15-10</c:v>
                </c:pt>
                <c:pt idx="36">
                  <c:v>M15</c:v>
                </c:pt>
                <c:pt idx="37">
                  <c:v>M15-10</c:v>
                </c:pt>
                <c:pt idx="38">
                  <c:v>H15</c:v>
                </c:pt>
                <c:pt idx="39">
                  <c:v>H15-10</c:v>
                </c:pt>
              </c:strCache>
            </c:strRef>
          </c:cat>
          <c:val>
            <c:numRef>
              <c:f>'SBU by Qa'!$B$98:$AO$98</c:f>
              <c:numCache>
                <c:ptCount val="40"/>
                <c:pt idx="0">
                  <c:v>0.08915961710806619</c:v>
                </c:pt>
                <c:pt idx="1">
                  <c:v>-0.025842734920664245</c:v>
                </c:pt>
                <c:pt idx="2">
                  <c:v>-0.026921206464684433</c:v>
                </c:pt>
                <c:pt idx="3">
                  <c:v>-0.018971959785777592</c:v>
                </c:pt>
                <c:pt idx="4">
                  <c:v>-0.024055048534016965</c:v>
                </c:pt>
                <c:pt idx="5">
                  <c:v>0.032221109908580736</c:v>
                </c:pt>
                <c:pt idx="6">
                  <c:v>-0.053158499284123195</c:v>
                </c:pt>
                <c:pt idx="7">
                  <c:v>0.0027855429759799932</c:v>
                </c:pt>
                <c:pt idx="8">
                  <c:v>0.163185314047968</c:v>
                </c:pt>
                <c:pt idx="9">
                  <c:v>0.0798353703626693</c:v>
                </c:pt>
                <c:pt idx="10">
                  <c:v>0.36935463975816774</c:v>
                </c:pt>
                <c:pt idx="11">
                  <c:v>0.36935463975816774</c:v>
                </c:pt>
                <c:pt idx="12">
                  <c:v>0.29420782834862</c:v>
                </c:pt>
                <c:pt idx="13">
                  <c:v>0.6834113084672344</c:v>
                </c:pt>
                <c:pt idx="14">
                  <c:v>0.30007490714964336</c:v>
                </c:pt>
                <c:pt idx="15">
                  <c:v>0.5858555788504134</c:v>
                </c:pt>
                <c:pt idx="16">
                  <c:v>0.1998115812726713</c:v>
                </c:pt>
                <c:pt idx="17">
                  <c:v>0.3215000506358363</c:v>
                </c:pt>
                <c:pt idx="18">
                  <c:v>0.19024185478105204</c:v>
                </c:pt>
                <c:pt idx="19">
                  <c:v>0.17779210586681726</c:v>
                </c:pt>
                <c:pt idx="20">
                  <c:v>0.12711427617544047</c:v>
                </c:pt>
                <c:pt idx="21">
                  <c:v>0.41630041436489273</c:v>
                </c:pt>
                <c:pt idx="22">
                  <c:v>0.6165868860294923</c:v>
                </c:pt>
                <c:pt idx="23">
                  <c:v>0.9934465527756968</c:v>
                </c:pt>
                <c:pt idx="24">
                  <c:v>0.480169505871165</c:v>
                </c:pt>
                <c:pt idx="25">
                  <c:v>0.609196560403058</c:v>
                </c:pt>
                <c:pt idx="26">
                  <c:v>0.2661870157503321</c:v>
                </c:pt>
                <c:pt idx="27">
                  <c:v>0.5552186650833502</c:v>
                </c:pt>
                <c:pt idx="28">
                  <c:v>0.006261573404615195</c:v>
                </c:pt>
                <c:pt idx="29">
                  <c:v>0.07450783463005983</c:v>
                </c:pt>
                <c:pt idx="30">
                  <c:v>0.0672806852756973</c:v>
                </c:pt>
                <c:pt idx="31">
                  <c:v>0.20197953013363534</c:v>
                </c:pt>
                <c:pt idx="32">
                  <c:v>0.514831866707528</c:v>
                </c:pt>
                <c:pt idx="33">
                  <c:v>0.4664649148814437</c:v>
                </c:pt>
                <c:pt idx="34">
                  <c:v>0.28351919321278096</c:v>
                </c:pt>
                <c:pt idx="35">
                  <c:v>0.16398978949147125</c:v>
                </c:pt>
                <c:pt idx="36">
                  <c:v>0.21475428509631644</c:v>
                </c:pt>
                <c:pt idx="37">
                  <c:v>-0.028566582882216363</c:v>
                </c:pt>
                <c:pt idx="38">
                  <c:v>0.07263599983017421</c:v>
                </c:pt>
                <c:pt idx="39">
                  <c:v>0.013030192764729165</c:v>
                </c:pt>
              </c:numCache>
            </c:numRef>
          </c:val>
        </c:ser>
        <c:axId val="28013350"/>
        <c:axId val="50793559"/>
      </c:barChart>
      <c:catAx>
        <c:axId val="28013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0793559"/>
        <c:crosses val="autoZero"/>
        <c:auto val="1"/>
        <c:lblOffset val="100"/>
        <c:tickLblSkip val="1"/>
        <c:noMultiLvlLbl val="0"/>
      </c:catAx>
      <c:valAx>
        <c:axId val="507935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0133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1"/>
          <c:y val="0.2855"/>
          <c:w val="0.115"/>
          <c:h val="0.04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COP Improvement</a:t>
            </a:r>
          </a:p>
        </c:rich>
      </c:tx>
      <c:layout>
        <c:manualLayout>
          <c:xMode val="factor"/>
          <c:yMode val="factor"/>
          <c:x val="-0.015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8375"/>
          <c:w val="0.974"/>
          <c:h val="0.8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'SBU by Qa'!$A$99</c:f>
              <c:strCache>
                <c:ptCount val="1"/>
                <c:pt idx="0">
                  <c:v>Percent COP air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'SBU by Qa'!$B$1:$AO$1</c:f>
              <c:strCache>
                <c:ptCount val="40"/>
                <c:pt idx="0">
                  <c:v>I60</c:v>
                </c:pt>
                <c:pt idx="1">
                  <c:v>I45</c:v>
                </c:pt>
                <c:pt idx="2">
                  <c:v>L45</c:v>
                </c:pt>
                <c:pt idx="3">
                  <c:v>M45</c:v>
                </c:pt>
                <c:pt idx="4">
                  <c:v>H45</c:v>
                </c:pt>
                <c:pt idx="5">
                  <c:v>I50a</c:v>
                </c:pt>
                <c:pt idx="6">
                  <c:v>I35a</c:v>
                </c:pt>
                <c:pt idx="7">
                  <c:v>L35a</c:v>
                </c:pt>
                <c:pt idx="8">
                  <c:v>M35a</c:v>
                </c:pt>
                <c:pt idx="9">
                  <c:v>H35a</c:v>
                </c:pt>
                <c:pt idx="10">
                  <c:v>I40a</c:v>
                </c:pt>
                <c:pt idx="11">
                  <c:v>I40a-10</c:v>
                </c:pt>
                <c:pt idx="12">
                  <c:v>I25a</c:v>
                </c:pt>
                <c:pt idx="13">
                  <c:v>I25a-10</c:v>
                </c:pt>
                <c:pt idx="14">
                  <c:v>L25a</c:v>
                </c:pt>
                <c:pt idx="15">
                  <c:v>L25a-10</c:v>
                </c:pt>
                <c:pt idx="16">
                  <c:v>M25a</c:v>
                </c:pt>
                <c:pt idx="17">
                  <c:v>M25a-10</c:v>
                </c:pt>
                <c:pt idx="18">
                  <c:v>H25a</c:v>
                </c:pt>
                <c:pt idx="19">
                  <c:v>H25a-10</c:v>
                </c:pt>
                <c:pt idx="20">
                  <c:v>I40c</c:v>
                </c:pt>
                <c:pt idx="21">
                  <c:v>I40c-10</c:v>
                </c:pt>
                <c:pt idx="22">
                  <c:v>I25c</c:v>
                </c:pt>
                <c:pt idx="23">
                  <c:v>I25c-10</c:v>
                </c:pt>
                <c:pt idx="24">
                  <c:v>L25c</c:v>
                </c:pt>
                <c:pt idx="25">
                  <c:v>L25c-10</c:v>
                </c:pt>
                <c:pt idx="26">
                  <c:v>M25c</c:v>
                </c:pt>
                <c:pt idx="27">
                  <c:v>M25c-10</c:v>
                </c:pt>
                <c:pt idx="28">
                  <c:v>H25c</c:v>
                </c:pt>
                <c:pt idx="29">
                  <c:v>H25c-10</c:v>
                </c:pt>
                <c:pt idx="30">
                  <c:v>I30</c:v>
                </c:pt>
                <c:pt idx="31">
                  <c:v>I30-10</c:v>
                </c:pt>
                <c:pt idx="32">
                  <c:v>I15</c:v>
                </c:pt>
                <c:pt idx="33">
                  <c:v>I15-10</c:v>
                </c:pt>
                <c:pt idx="34">
                  <c:v>L15</c:v>
                </c:pt>
                <c:pt idx="35">
                  <c:v>L15-10</c:v>
                </c:pt>
                <c:pt idx="36">
                  <c:v>M15</c:v>
                </c:pt>
                <c:pt idx="37">
                  <c:v>M15-10</c:v>
                </c:pt>
                <c:pt idx="38">
                  <c:v>H15</c:v>
                </c:pt>
                <c:pt idx="39">
                  <c:v>H15-10</c:v>
                </c:pt>
              </c:strCache>
            </c:strRef>
          </c:cat>
          <c:val>
            <c:numRef>
              <c:f>'SBU by Qa'!$B$99:$AO$99</c:f>
              <c:numCache>
                <c:ptCount val="40"/>
                <c:pt idx="0">
                  <c:v>0.04992266303291502</c:v>
                </c:pt>
                <c:pt idx="1">
                  <c:v>-0.010515240739275433</c:v>
                </c:pt>
                <c:pt idx="2">
                  <c:v>-0.015333985180028608</c:v>
                </c:pt>
                <c:pt idx="3">
                  <c:v>-0.011023518409215938</c:v>
                </c:pt>
                <c:pt idx="4">
                  <c:v>-0.014726657768194037</c:v>
                </c:pt>
                <c:pt idx="5">
                  <c:v>0.014573376788187022</c:v>
                </c:pt>
                <c:pt idx="6">
                  <c:v>-0.01706053045215802</c:v>
                </c:pt>
                <c:pt idx="7">
                  <c:v>0.0012645039529234775</c:v>
                </c:pt>
                <c:pt idx="8">
                  <c:v>0.0773884040241182</c:v>
                </c:pt>
                <c:pt idx="9">
                  <c:v>0.04440478235625114</c:v>
                </c:pt>
                <c:pt idx="10">
                  <c:v>0.11349343449541666</c:v>
                </c:pt>
                <c:pt idx="11">
                  <c:v>0.11349343449541666</c:v>
                </c:pt>
                <c:pt idx="12">
                  <c:v>0.07643398282534064</c:v>
                </c:pt>
                <c:pt idx="13">
                  <c:v>0.12401966459969287</c:v>
                </c:pt>
                <c:pt idx="14">
                  <c:v>0.09062758829180342</c:v>
                </c:pt>
                <c:pt idx="15">
                  <c:v>0.11498497413084094</c:v>
                </c:pt>
                <c:pt idx="16">
                  <c:v>0.05962538228101916</c:v>
                </c:pt>
                <c:pt idx="17">
                  <c:v>0.06796220640008353</c:v>
                </c:pt>
                <c:pt idx="18">
                  <c:v>0.06071152358462721</c:v>
                </c:pt>
                <c:pt idx="19">
                  <c:v>0.04918604682025639</c:v>
                </c:pt>
                <c:pt idx="20">
                  <c:v>0.04809397196040104</c:v>
                </c:pt>
                <c:pt idx="21">
                  <c:v>0.1218979668605264</c:v>
                </c:pt>
                <c:pt idx="22">
                  <c:v>0.1471870333426591</c:v>
                </c:pt>
                <c:pt idx="23">
                  <c:v>0.16228463160576134</c:v>
                </c:pt>
                <c:pt idx="24">
                  <c:v>0.12594887412340602</c:v>
                </c:pt>
                <c:pt idx="25">
                  <c:v>0.128298290936277</c:v>
                </c:pt>
                <c:pt idx="26">
                  <c:v>0.07148165300501118</c:v>
                </c:pt>
                <c:pt idx="27">
                  <c:v>0.12816099090606337</c:v>
                </c:pt>
                <c:pt idx="28">
                  <c:v>0.0020484914991171776</c:v>
                </c:pt>
                <c:pt idx="29">
                  <c:v>0.025954707613922334</c:v>
                </c:pt>
                <c:pt idx="30">
                  <c:v>0.018934482858438153</c:v>
                </c:pt>
                <c:pt idx="31">
                  <c:v>0.08761128204946372</c:v>
                </c:pt>
                <c:pt idx="32">
                  <c:v>0.08133161944996836</c:v>
                </c:pt>
                <c:pt idx="33">
                  <c:v>0.10735736553500852</c:v>
                </c:pt>
                <c:pt idx="34">
                  <c:v>0.054113120320773415</c:v>
                </c:pt>
                <c:pt idx="35">
                  <c:v>0.058818642779966866</c:v>
                </c:pt>
                <c:pt idx="36">
                  <c:v>0.04822496140692414</c:v>
                </c:pt>
                <c:pt idx="37">
                  <c:v>-0.013741372403072024</c:v>
                </c:pt>
                <c:pt idx="38">
                  <c:v>0.02266763808296143</c:v>
                </c:pt>
                <c:pt idx="39">
                  <c:v>0.009731340554162951</c:v>
                </c:pt>
              </c:numCache>
            </c:numRef>
          </c:val>
        </c:ser>
        <c:axId val="54488848"/>
        <c:axId val="20637585"/>
      </c:barChart>
      <c:catAx>
        <c:axId val="54488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0637585"/>
        <c:crosses val="autoZero"/>
        <c:auto val="1"/>
        <c:lblOffset val="100"/>
        <c:tickLblSkip val="1"/>
        <c:noMultiLvlLbl val="0"/>
      </c:catAx>
      <c:valAx>
        <c:axId val="206375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44888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225"/>
          <c:y val="0.27075"/>
          <c:w val="0.129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Relationship Id="rId6" Type="http://schemas.openxmlformats.org/officeDocument/2006/relationships/chart" Target="/xl/charts/chart1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95250</xdr:rowOff>
    </xdr:from>
    <xdr:to>
      <xdr:col>14</xdr:col>
      <xdr:colOff>228600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266700" y="95250"/>
        <a:ext cx="1062990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23</xdr:row>
      <xdr:rowOff>0</xdr:rowOff>
    </xdr:from>
    <xdr:to>
      <xdr:col>14</xdr:col>
      <xdr:colOff>219075</xdr:colOff>
      <xdr:row>44</xdr:row>
      <xdr:rowOff>76200</xdr:rowOff>
    </xdr:to>
    <xdr:graphicFrame>
      <xdr:nvGraphicFramePr>
        <xdr:cNvPr id="2" name="Chart 2"/>
        <xdr:cNvGraphicFramePr/>
      </xdr:nvGraphicFramePr>
      <xdr:xfrm>
        <a:off x="247650" y="4381500"/>
        <a:ext cx="10639425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247650</xdr:colOff>
      <xdr:row>67</xdr:row>
      <xdr:rowOff>76200</xdr:rowOff>
    </xdr:from>
    <xdr:to>
      <xdr:col>14</xdr:col>
      <xdr:colOff>219075</xdr:colOff>
      <xdr:row>88</xdr:row>
      <xdr:rowOff>142875</xdr:rowOff>
    </xdr:to>
    <xdr:graphicFrame>
      <xdr:nvGraphicFramePr>
        <xdr:cNvPr id="3" name="Chart 3"/>
        <xdr:cNvGraphicFramePr/>
      </xdr:nvGraphicFramePr>
      <xdr:xfrm>
        <a:off x="247650" y="12839700"/>
        <a:ext cx="10639425" cy="4067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247650</xdr:colOff>
      <xdr:row>45</xdr:row>
      <xdr:rowOff>66675</xdr:rowOff>
    </xdr:from>
    <xdr:to>
      <xdr:col>14</xdr:col>
      <xdr:colOff>219075</xdr:colOff>
      <xdr:row>66</xdr:row>
      <xdr:rowOff>133350</xdr:rowOff>
    </xdr:to>
    <xdr:graphicFrame>
      <xdr:nvGraphicFramePr>
        <xdr:cNvPr id="4" name="Chart 4"/>
        <xdr:cNvGraphicFramePr/>
      </xdr:nvGraphicFramePr>
      <xdr:xfrm>
        <a:off x="247650" y="8639175"/>
        <a:ext cx="10639425" cy="4067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238125</xdr:colOff>
      <xdr:row>45</xdr:row>
      <xdr:rowOff>85725</xdr:rowOff>
    </xdr:from>
    <xdr:to>
      <xdr:col>28</xdr:col>
      <xdr:colOff>152400</xdr:colOff>
      <xdr:row>66</xdr:row>
      <xdr:rowOff>133350</xdr:rowOff>
    </xdr:to>
    <xdr:graphicFrame>
      <xdr:nvGraphicFramePr>
        <xdr:cNvPr id="5" name="Chart 69"/>
        <xdr:cNvGraphicFramePr/>
      </xdr:nvGraphicFramePr>
      <xdr:xfrm>
        <a:off x="10906125" y="8658225"/>
        <a:ext cx="10582275" cy="4048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266700</xdr:colOff>
      <xdr:row>67</xdr:row>
      <xdr:rowOff>76200</xdr:rowOff>
    </xdr:from>
    <xdr:to>
      <xdr:col>28</xdr:col>
      <xdr:colOff>142875</xdr:colOff>
      <xdr:row>88</xdr:row>
      <xdr:rowOff>123825</xdr:rowOff>
    </xdr:to>
    <xdr:graphicFrame>
      <xdr:nvGraphicFramePr>
        <xdr:cNvPr id="6" name="Chart 72"/>
        <xdr:cNvGraphicFramePr/>
      </xdr:nvGraphicFramePr>
      <xdr:xfrm>
        <a:off x="10934700" y="12839700"/>
        <a:ext cx="10544175" cy="4048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14</xdr:col>
      <xdr:colOff>238125</xdr:colOff>
      <xdr:row>23</xdr:row>
      <xdr:rowOff>19050</xdr:rowOff>
    </xdr:from>
    <xdr:to>
      <xdr:col>28</xdr:col>
      <xdr:colOff>190500</xdr:colOff>
      <xdr:row>44</xdr:row>
      <xdr:rowOff>104775</xdr:rowOff>
    </xdr:to>
    <xdr:graphicFrame>
      <xdr:nvGraphicFramePr>
        <xdr:cNvPr id="7" name="Chart 68"/>
        <xdr:cNvGraphicFramePr/>
      </xdr:nvGraphicFramePr>
      <xdr:xfrm>
        <a:off x="10906125" y="4400550"/>
        <a:ext cx="10620375" cy="40862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247650</xdr:colOff>
      <xdr:row>89</xdr:row>
      <xdr:rowOff>19050</xdr:rowOff>
    </xdr:from>
    <xdr:to>
      <xdr:col>14</xdr:col>
      <xdr:colOff>180975</xdr:colOff>
      <xdr:row>110</xdr:row>
      <xdr:rowOff>142875</xdr:rowOff>
    </xdr:to>
    <xdr:graphicFrame>
      <xdr:nvGraphicFramePr>
        <xdr:cNvPr id="8" name="Chart 74"/>
        <xdr:cNvGraphicFramePr/>
      </xdr:nvGraphicFramePr>
      <xdr:xfrm>
        <a:off x="247650" y="16973550"/>
        <a:ext cx="10601325" cy="41243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14</xdr:col>
      <xdr:colOff>266700</xdr:colOff>
      <xdr:row>89</xdr:row>
      <xdr:rowOff>47625</xdr:rowOff>
    </xdr:from>
    <xdr:to>
      <xdr:col>28</xdr:col>
      <xdr:colOff>200025</xdr:colOff>
      <xdr:row>110</xdr:row>
      <xdr:rowOff>142875</xdr:rowOff>
    </xdr:to>
    <xdr:graphicFrame>
      <xdr:nvGraphicFramePr>
        <xdr:cNvPr id="9" name="Chart 75"/>
        <xdr:cNvGraphicFramePr/>
      </xdr:nvGraphicFramePr>
      <xdr:xfrm>
        <a:off x="10934700" y="17002125"/>
        <a:ext cx="10601325" cy="40957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95250</xdr:rowOff>
    </xdr:from>
    <xdr:to>
      <xdr:col>14</xdr:col>
      <xdr:colOff>228600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266700" y="95250"/>
        <a:ext cx="1062990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23</xdr:row>
      <xdr:rowOff>0</xdr:rowOff>
    </xdr:from>
    <xdr:to>
      <xdr:col>14</xdr:col>
      <xdr:colOff>219075</xdr:colOff>
      <xdr:row>44</xdr:row>
      <xdr:rowOff>76200</xdr:rowOff>
    </xdr:to>
    <xdr:graphicFrame>
      <xdr:nvGraphicFramePr>
        <xdr:cNvPr id="2" name="Chart 2"/>
        <xdr:cNvGraphicFramePr/>
      </xdr:nvGraphicFramePr>
      <xdr:xfrm>
        <a:off x="247650" y="4381500"/>
        <a:ext cx="10639425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247650</xdr:colOff>
      <xdr:row>67</xdr:row>
      <xdr:rowOff>76200</xdr:rowOff>
    </xdr:from>
    <xdr:to>
      <xdr:col>14</xdr:col>
      <xdr:colOff>219075</xdr:colOff>
      <xdr:row>88</xdr:row>
      <xdr:rowOff>142875</xdr:rowOff>
    </xdr:to>
    <xdr:graphicFrame>
      <xdr:nvGraphicFramePr>
        <xdr:cNvPr id="3" name="Chart 3"/>
        <xdr:cNvGraphicFramePr/>
      </xdr:nvGraphicFramePr>
      <xdr:xfrm>
        <a:off x="247650" y="12839700"/>
        <a:ext cx="10639425" cy="4067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247650</xdr:colOff>
      <xdr:row>45</xdr:row>
      <xdr:rowOff>66675</xdr:rowOff>
    </xdr:from>
    <xdr:to>
      <xdr:col>14</xdr:col>
      <xdr:colOff>219075</xdr:colOff>
      <xdr:row>66</xdr:row>
      <xdr:rowOff>133350</xdr:rowOff>
    </xdr:to>
    <xdr:graphicFrame>
      <xdr:nvGraphicFramePr>
        <xdr:cNvPr id="4" name="Chart 4"/>
        <xdr:cNvGraphicFramePr/>
      </xdr:nvGraphicFramePr>
      <xdr:xfrm>
        <a:off x="247650" y="8639175"/>
        <a:ext cx="10639425" cy="4067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314325</xdr:colOff>
      <xdr:row>67</xdr:row>
      <xdr:rowOff>76200</xdr:rowOff>
    </xdr:from>
    <xdr:to>
      <xdr:col>28</xdr:col>
      <xdr:colOff>228600</xdr:colOff>
      <xdr:row>89</xdr:row>
      <xdr:rowOff>19050</xdr:rowOff>
    </xdr:to>
    <xdr:graphicFrame>
      <xdr:nvGraphicFramePr>
        <xdr:cNvPr id="5" name="Chart 9"/>
        <xdr:cNvGraphicFramePr/>
      </xdr:nvGraphicFramePr>
      <xdr:xfrm>
        <a:off x="10982325" y="12839700"/>
        <a:ext cx="10582275" cy="4133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266700</xdr:colOff>
      <xdr:row>89</xdr:row>
      <xdr:rowOff>123825</xdr:rowOff>
    </xdr:from>
    <xdr:to>
      <xdr:col>14</xdr:col>
      <xdr:colOff>314325</xdr:colOff>
      <xdr:row>116</xdr:row>
      <xdr:rowOff>76200</xdr:rowOff>
    </xdr:to>
    <xdr:graphicFrame>
      <xdr:nvGraphicFramePr>
        <xdr:cNvPr id="6" name="Chart 10"/>
        <xdr:cNvGraphicFramePr/>
      </xdr:nvGraphicFramePr>
      <xdr:xfrm>
        <a:off x="266700" y="17078325"/>
        <a:ext cx="10715625" cy="5095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95"/>
  <sheetViews>
    <sheetView tabSelected="1" zoomScale="85" zoomScaleNormal="85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11.421875" defaultRowHeight="15"/>
  <cols>
    <col min="1" max="1" width="40.8515625" style="23" bestFit="1" customWidth="1"/>
    <col min="2" max="2" width="8.7109375" style="0" customWidth="1"/>
    <col min="3" max="11" width="9.140625" style="0" customWidth="1"/>
    <col min="12" max="16" width="9.140625" style="3" customWidth="1"/>
  </cols>
  <sheetData>
    <row r="1" spans="1:41" s="4" customFormat="1" ht="15.75" thickBot="1">
      <c r="A1" s="35"/>
      <c r="B1" s="4" t="s">
        <v>83</v>
      </c>
      <c r="C1" s="4" t="s">
        <v>84</v>
      </c>
      <c r="D1" s="4" t="s">
        <v>85</v>
      </c>
      <c r="E1" s="5" t="s">
        <v>86</v>
      </c>
      <c r="F1" s="4" t="s">
        <v>87</v>
      </c>
      <c r="G1" s="4" t="s">
        <v>89</v>
      </c>
      <c r="H1" s="4" t="s">
        <v>88</v>
      </c>
      <c r="I1" s="4" t="s">
        <v>90</v>
      </c>
      <c r="J1" s="4" t="s">
        <v>91</v>
      </c>
      <c r="K1" s="4" t="s">
        <v>92</v>
      </c>
      <c r="L1" s="5" t="s">
        <v>93</v>
      </c>
      <c r="M1" s="52" t="s">
        <v>112</v>
      </c>
      <c r="N1" s="5" t="s">
        <v>94</v>
      </c>
      <c r="O1" s="5" t="s">
        <v>95</v>
      </c>
      <c r="P1" s="5" t="s">
        <v>96</v>
      </c>
      <c r="Q1" s="4" t="s">
        <v>97</v>
      </c>
      <c r="R1" s="4" t="s">
        <v>98</v>
      </c>
      <c r="S1" s="4" t="s">
        <v>99</v>
      </c>
      <c r="T1" s="4" t="s">
        <v>100</v>
      </c>
      <c r="U1" s="4" t="s">
        <v>101</v>
      </c>
      <c r="V1" s="4" t="s">
        <v>113</v>
      </c>
      <c r="W1" s="4" t="s">
        <v>116</v>
      </c>
      <c r="X1" s="4" t="s">
        <v>114</v>
      </c>
      <c r="Y1" s="4" t="s">
        <v>117</v>
      </c>
      <c r="Z1" s="4" t="s">
        <v>118</v>
      </c>
      <c r="AA1" s="4" t="s">
        <v>119</v>
      </c>
      <c r="AB1" s="4" t="s">
        <v>120</v>
      </c>
      <c r="AC1" s="4" t="s">
        <v>121</v>
      </c>
      <c r="AD1" s="4" t="s">
        <v>122</v>
      </c>
      <c r="AE1" s="4" t="s">
        <v>123</v>
      </c>
      <c r="AF1" s="4" t="s">
        <v>102</v>
      </c>
      <c r="AG1" s="4" t="s">
        <v>103</v>
      </c>
      <c r="AH1" s="4" t="s">
        <v>104</v>
      </c>
      <c r="AI1" s="4" t="s">
        <v>105</v>
      </c>
      <c r="AJ1" s="4" t="s">
        <v>106</v>
      </c>
      <c r="AK1" s="4" t="s">
        <v>107</v>
      </c>
      <c r="AL1" s="4" t="s">
        <v>108</v>
      </c>
      <c r="AM1" s="4" t="s">
        <v>109</v>
      </c>
      <c r="AN1" s="4" t="s">
        <v>110</v>
      </c>
      <c r="AO1" s="4" t="s">
        <v>111</v>
      </c>
    </row>
    <row r="2" s="3" customFormat="1" ht="15">
      <c r="A2" s="2" t="s">
        <v>0</v>
      </c>
    </row>
    <row r="3" spans="1:41" s="3" customFormat="1" ht="15">
      <c r="A3" s="11" t="s">
        <v>78</v>
      </c>
      <c r="B3" s="3">
        <v>0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>
        <v>0</v>
      </c>
      <c r="AJ3" s="3">
        <v>0</v>
      </c>
      <c r="AK3" s="3">
        <v>0</v>
      </c>
      <c r="AL3" s="3">
        <v>0</v>
      </c>
      <c r="AM3" s="3">
        <v>0</v>
      </c>
      <c r="AN3" s="3">
        <v>0</v>
      </c>
      <c r="AO3" s="3">
        <v>0</v>
      </c>
    </row>
    <row r="4" spans="1:41" s="3" customFormat="1" ht="15">
      <c r="A4" s="11" t="s">
        <v>79</v>
      </c>
      <c r="B4" s="3">
        <v>602</v>
      </c>
      <c r="C4" s="3">
        <v>603</v>
      </c>
      <c r="D4" s="3">
        <v>600</v>
      </c>
      <c r="E4" s="3">
        <v>602</v>
      </c>
      <c r="F4" s="3">
        <v>602</v>
      </c>
      <c r="G4" s="3">
        <v>602</v>
      </c>
      <c r="H4" s="3">
        <v>601</v>
      </c>
      <c r="I4" s="3">
        <v>601</v>
      </c>
      <c r="J4" s="3">
        <v>600</v>
      </c>
      <c r="K4" s="3">
        <v>600</v>
      </c>
      <c r="L4" s="3">
        <v>303</v>
      </c>
      <c r="M4" s="3">
        <v>303</v>
      </c>
      <c r="N4" s="3">
        <v>601</v>
      </c>
      <c r="O4" s="3">
        <v>602</v>
      </c>
      <c r="P4" s="3">
        <v>602</v>
      </c>
      <c r="Q4" s="3">
        <v>602</v>
      </c>
      <c r="R4" s="3">
        <v>601</v>
      </c>
      <c r="S4" s="3">
        <v>601</v>
      </c>
      <c r="T4" s="3">
        <v>600</v>
      </c>
      <c r="U4" s="3">
        <v>602</v>
      </c>
      <c r="V4" s="3">
        <v>600</v>
      </c>
      <c r="W4" s="3">
        <v>600</v>
      </c>
      <c r="X4" s="3">
        <v>633</v>
      </c>
      <c r="Y4" s="3">
        <v>600</v>
      </c>
      <c r="Z4" s="3">
        <v>600</v>
      </c>
      <c r="AA4" s="3">
        <v>600</v>
      </c>
      <c r="AB4" s="3">
        <v>600</v>
      </c>
      <c r="AC4" s="3">
        <v>600</v>
      </c>
      <c r="AD4" s="3">
        <v>600</v>
      </c>
      <c r="AE4" s="3">
        <v>600</v>
      </c>
      <c r="AF4" s="3">
        <v>600</v>
      </c>
      <c r="AG4" s="3">
        <v>600</v>
      </c>
      <c r="AH4" s="3">
        <v>600</v>
      </c>
      <c r="AI4" s="3">
        <v>600</v>
      </c>
      <c r="AJ4" s="3">
        <v>600</v>
      </c>
      <c r="AK4" s="3">
        <v>600</v>
      </c>
      <c r="AL4" s="3">
        <v>600</v>
      </c>
      <c r="AM4" s="3">
        <v>600</v>
      </c>
      <c r="AN4" s="3">
        <v>600</v>
      </c>
      <c r="AO4" s="3">
        <v>600</v>
      </c>
    </row>
    <row r="5" spans="1:41" s="3" customFormat="1" ht="15">
      <c r="A5" s="11" t="s">
        <v>80</v>
      </c>
      <c r="B5" s="3">
        <v>606</v>
      </c>
      <c r="C5" s="3">
        <v>606</v>
      </c>
      <c r="D5" s="3">
        <v>605</v>
      </c>
      <c r="E5" s="3">
        <v>606</v>
      </c>
      <c r="F5" s="3">
        <v>606</v>
      </c>
      <c r="G5" s="3">
        <v>606</v>
      </c>
      <c r="H5" s="3">
        <v>606</v>
      </c>
      <c r="I5" s="3">
        <v>606</v>
      </c>
      <c r="J5" s="3">
        <v>606</v>
      </c>
      <c r="K5" s="3">
        <v>606</v>
      </c>
      <c r="L5" s="3">
        <v>307</v>
      </c>
      <c r="M5" s="3">
        <v>307</v>
      </c>
      <c r="N5" s="3">
        <v>605</v>
      </c>
      <c r="O5" s="3">
        <v>606</v>
      </c>
      <c r="P5" s="3">
        <v>606</v>
      </c>
      <c r="Q5" s="3">
        <v>606</v>
      </c>
      <c r="R5" s="3">
        <v>605</v>
      </c>
      <c r="S5" s="3">
        <v>605</v>
      </c>
      <c r="T5" s="3">
        <v>610</v>
      </c>
      <c r="U5" s="3">
        <v>606</v>
      </c>
      <c r="V5" s="3">
        <v>606</v>
      </c>
      <c r="W5" s="3">
        <v>606</v>
      </c>
      <c r="X5" s="3">
        <v>636</v>
      </c>
      <c r="Y5" s="3">
        <v>606</v>
      </c>
      <c r="Z5" s="3">
        <v>606</v>
      </c>
      <c r="AA5" s="3">
        <v>606</v>
      </c>
      <c r="AB5" s="3">
        <v>606</v>
      </c>
      <c r="AC5" s="3">
        <v>606</v>
      </c>
      <c r="AD5" s="3">
        <v>606</v>
      </c>
      <c r="AE5" s="3">
        <v>606</v>
      </c>
      <c r="AF5" s="3">
        <v>606</v>
      </c>
      <c r="AG5" s="3">
        <v>606</v>
      </c>
      <c r="AH5" s="3">
        <v>606</v>
      </c>
      <c r="AI5" s="3">
        <v>606</v>
      </c>
      <c r="AJ5" s="3">
        <v>606</v>
      </c>
      <c r="AK5" s="3">
        <v>606</v>
      </c>
      <c r="AL5" s="3">
        <v>620</v>
      </c>
      <c r="AM5" s="3">
        <v>606</v>
      </c>
      <c r="AN5" s="3">
        <v>606</v>
      </c>
      <c r="AO5" s="3">
        <v>606</v>
      </c>
    </row>
    <row r="6" spans="1:41" s="3" customFormat="1" ht="15.75" thickBot="1">
      <c r="A6" s="12" t="s">
        <v>81</v>
      </c>
      <c r="B6" s="3">
        <v>660</v>
      </c>
      <c r="C6" s="3">
        <v>663</v>
      </c>
      <c r="D6" s="3">
        <v>660</v>
      </c>
      <c r="E6" s="3">
        <v>661</v>
      </c>
      <c r="F6" s="3">
        <v>659</v>
      </c>
      <c r="G6" s="3">
        <v>660</v>
      </c>
      <c r="H6" s="3">
        <v>660</v>
      </c>
      <c r="I6" s="3">
        <v>660</v>
      </c>
      <c r="J6" s="3">
        <v>659</v>
      </c>
      <c r="K6" s="3">
        <v>660</v>
      </c>
      <c r="L6" s="3">
        <v>360</v>
      </c>
      <c r="M6" s="3">
        <v>360</v>
      </c>
      <c r="N6" s="3">
        <v>662</v>
      </c>
      <c r="O6" s="3">
        <v>660</v>
      </c>
      <c r="P6" s="3">
        <v>660</v>
      </c>
      <c r="Q6" s="3">
        <v>661</v>
      </c>
      <c r="R6" s="3">
        <v>660</v>
      </c>
      <c r="S6" s="3">
        <v>660</v>
      </c>
      <c r="T6" s="3">
        <v>665</v>
      </c>
      <c r="U6" s="3">
        <v>663</v>
      </c>
      <c r="V6" s="3">
        <v>659</v>
      </c>
      <c r="W6" s="3">
        <v>659</v>
      </c>
      <c r="X6" s="3">
        <v>691</v>
      </c>
      <c r="Y6" s="3">
        <v>659</v>
      </c>
      <c r="Z6" s="3">
        <v>660</v>
      </c>
      <c r="AA6" s="3">
        <v>660</v>
      </c>
      <c r="AB6" s="3">
        <v>659</v>
      </c>
      <c r="AC6" s="3">
        <v>659</v>
      </c>
      <c r="AD6" s="3">
        <v>659</v>
      </c>
      <c r="AE6" s="3">
        <v>659</v>
      </c>
      <c r="AF6" s="3">
        <v>659</v>
      </c>
      <c r="AG6" s="3">
        <v>660</v>
      </c>
      <c r="AH6" s="3">
        <v>659</v>
      </c>
      <c r="AI6" s="3">
        <v>659</v>
      </c>
      <c r="AJ6" s="3">
        <v>659</v>
      </c>
      <c r="AK6" s="3">
        <v>659</v>
      </c>
      <c r="AL6" s="3">
        <v>699</v>
      </c>
      <c r="AM6" s="3">
        <v>659</v>
      </c>
      <c r="AN6" s="3">
        <v>659</v>
      </c>
      <c r="AO6" s="3">
        <v>659</v>
      </c>
    </row>
    <row r="7" spans="1:41" s="3" customFormat="1" ht="15">
      <c r="A7" s="2" t="s">
        <v>1</v>
      </c>
      <c r="B7" s="3" t="s">
        <v>133</v>
      </c>
      <c r="C7" s="3" t="s">
        <v>138</v>
      </c>
      <c r="D7" s="3" t="s">
        <v>177</v>
      </c>
      <c r="E7" s="3" t="s">
        <v>140</v>
      </c>
      <c r="F7" s="3" t="s">
        <v>141</v>
      </c>
      <c r="G7" s="3" t="s">
        <v>142</v>
      </c>
      <c r="H7" s="3" t="s">
        <v>176</v>
      </c>
      <c r="I7" s="3" t="s">
        <v>143</v>
      </c>
      <c r="J7" s="3" t="s">
        <v>144</v>
      </c>
      <c r="K7" s="3" t="s">
        <v>145</v>
      </c>
      <c r="L7" s="3" t="s">
        <v>146</v>
      </c>
      <c r="M7" s="3" t="s">
        <v>146</v>
      </c>
      <c r="N7" s="3" t="s">
        <v>147</v>
      </c>
      <c r="O7" s="3" t="s">
        <v>148</v>
      </c>
      <c r="P7" s="3" t="s">
        <v>149</v>
      </c>
      <c r="Q7" s="3" t="s">
        <v>150</v>
      </c>
      <c r="R7" s="3" t="s">
        <v>151</v>
      </c>
      <c r="S7" s="3" t="s">
        <v>152</v>
      </c>
      <c r="T7" s="3" t="s">
        <v>153</v>
      </c>
      <c r="U7" s="3" t="s">
        <v>154</v>
      </c>
      <c r="V7" s="3" t="s">
        <v>155</v>
      </c>
      <c r="W7" s="3" t="s">
        <v>156</v>
      </c>
      <c r="X7" s="3" t="s">
        <v>157</v>
      </c>
      <c r="Y7" s="3" t="s">
        <v>158</v>
      </c>
      <c r="Z7" s="3" t="s">
        <v>159</v>
      </c>
      <c r="AA7" s="3" t="s">
        <v>160</v>
      </c>
      <c r="AB7" s="3" t="s">
        <v>161</v>
      </c>
      <c r="AC7" s="3" t="s">
        <v>162</v>
      </c>
      <c r="AD7" s="3" t="s">
        <v>173</v>
      </c>
      <c r="AE7" s="3" t="s">
        <v>174</v>
      </c>
      <c r="AF7" s="3" t="s">
        <v>163</v>
      </c>
      <c r="AG7" s="3" t="s">
        <v>164</v>
      </c>
      <c r="AH7" s="3" t="s">
        <v>165</v>
      </c>
      <c r="AI7" s="3" t="s">
        <v>166</v>
      </c>
      <c r="AJ7" s="3" t="s">
        <v>167</v>
      </c>
      <c r="AK7" s="3" t="s">
        <v>168</v>
      </c>
      <c r="AL7" s="3" t="s">
        <v>169</v>
      </c>
      <c r="AM7" s="3" t="s">
        <v>171</v>
      </c>
      <c r="AN7" s="3" t="s">
        <v>170</v>
      </c>
      <c r="AO7" s="3" t="s">
        <v>172</v>
      </c>
    </row>
    <row r="8" spans="1:41" s="3" customFormat="1" ht="15">
      <c r="A8" s="11" t="s">
        <v>2</v>
      </c>
      <c r="B8" s="3" t="s">
        <v>134</v>
      </c>
      <c r="C8" s="3" t="s">
        <v>134</v>
      </c>
      <c r="D8" s="3" t="s">
        <v>134</v>
      </c>
      <c r="E8" s="3" t="s">
        <v>134</v>
      </c>
      <c r="F8" s="3" t="s">
        <v>134</v>
      </c>
      <c r="G8" s="3" t="s">
        <v>134</v>
      </c>
      <c r="H8" s="3" t="s">
        <v>134</v>
      </c>
      <c r="I8" s="3" t="s">
        <v>134</v>
      </c>
      <c r="J8" s="3" t="s">
        <v>134</v>
      </c>
      <c r="K8" s="3" t="s">
        <v>134</v>
      </c>
      <c r="L8" s="3" t="s">
        <v>134</v>
      </c>
      <c r="M8" s="3" t="s">
        <v>134</v>
      </c>
      <c r="N8" s="3" t="s">
        <v>134</v>
      </c>
      <c r="O8" s="3" t="s">
        <v>134</v>
      </c>
      <c r="P8" s="3" t="s">
        <v>134</v>
      </c>
      <c r="Q8" s="3" t="s">
        <v>134</v>
      </c>
      <c r="R8" s="3" t="s">
        <v>134</v>
      </c>
      <c r="S8" s="3" t="s">
        <v>134</v>
      </c>
      <c r="T8" s="3" t="s">
        <v>134</v>
      </c>
      <c r="U8" s="3" t="s">
        <v>134</v>
      </c>
      <c r="V8" s="3" t="s">
        <v>134</v>
      </c>
      <c r="W8" s="3" t="s">
        <v>134</v>
      </c>
      <c r="X8" s="3" t="s">
        <v>134</v>
      </c>
      <c r="Y8" s="3" t="s">
        <v>134</v>
      </c>
      <c r="Z8" s="3" t="s">
        <v>134</v>
      </c>
      <c r="AA8" s="3" t="s">
        <v>134</v>
      </c>
      <c r="AB8" s="3" t="s">
        <v>134</v>
      </c>
      <c r="AC8" s="3" t="s">
        <v>134</v>
      </c>
      <c r="AD8" s="3" t="s">
        <v>134</v>
      </c>
      <c r="AE8" s="3" t="s">
        <v>134</v>
      </c>
      <c r="AF8" s="3" t="s">
        <v>134</v>
      </c>
      <c r="AG8" s="3" t="s">
        <v>134</v>
      </c>
      <c r="AH8" s="3" t="s">
        <v>134</v>
      </c>
      <c r="AI8" s="3" t="s">
        <v>134</v>
      </c>
      <c r="AJ8" s="3" t="s">
        <v>134</v>
      </c>
      <c r="AK8" s="3" t="s">
        <v>134</v>
      </c>
      <c r="AL8" s="3" t="s">
        <v>134</v>
      </c>
      <c r="AM8" s="3" t="s">
        <v>134</v>
      </c>
      <c r="AN8" s="3" t="s">
        <v>134</v>
      </c>
      <c r="AO8" s="3" t="s">
        <v>134</v>
      </c>
    </row>
    <row r="9" spans="1:41" s="3" customFormat="1" ht="15">
      <c r="A9" s="11" t="s">
        <v>3</v>
      </c>
      <c r="B9" s="3">
        <v>2.15</v>
      </c>
      <c r="C9" s="3">
        <v>2.15</v>
      </c>
      <c r="D9" s="3">
        <v>2.15</v>
      </c>
      <c r="E9" s="3">
        <v>2.15</v>
      </c>
      <c r="F9" s="3">
        <v>2.15</v>
      </c>
      <c r="G9" s="3">
        <v>2.15</v>
      </c>
      <c r="H9" s="3">
        <v>2.15</v>
      </c>
      <c r="I9" s="3">
        <v>2.15</v>
      </c>
      <c r="J9" s="3">
        <v>2.15</v>
      </c>
      <c r="K9" s="3">
        <v>2.15</v>
      </c>
      <c r="L9" s="3">
        <v>2.15</v>
      </c>
      <c r="M9" s="3">
        <v>2.15</v>
      </c>
      <c r="N9" s="3">
        <v>2.15</v>
      </c>
      <c r="O9" s="3">
        <v>2.15</v>
      </c>
      <c r="P9" s="3">
        <v>2.15</v>
      </c>
      <c r="Q9" s="3">
        <v>2.15</v>
      </c>
      <c r="R9" s="3">
        <v>2.15</v>
      </c>
      <c r="S9" s="3">
        <v>2.15</v>
      </c>
      <c r="T9" s="3">
        <v>2.15</v>
      </c>
      <c r="U9" s="3">
        <v>2.15</v>
      </c>
      <c r="V9" s="3">
        <v>2.15</v>
      </c>
      <c r="W9" s="3">
        <v>2.15</v>
      </c>
      <c r="X9" s="3">
        <v>2.15</v>
      </c>
      <c r="Y9" s="3">
        <v>2.15</v>
      </c>
      <c r="Z9" s="3">
        <v>2.15</v>
      </c>
      <c r="AA9" s="3">
        <v>2.15</v>
      </c>
      <c r="AB9" s="3">
        <v>2.15</v>
      </c>
      <c r="AC9" s="3">
        <v>2.15</v>
      </c>
      <c r="AD9" s="3">
        <v>2.15</v>
      </c>
      <c r="AE9" s="3">
        <v>2.15</v>
      </c>
      <c r="AF9" s="3">
        <v>2.15</v>
      </c>
      <c r="AG9" s="3">
        <v>2.15</v>
      </c>
      <c r="AH9" s="3">
        <v>2.15</v>
      </c>
      <c r="AI9" s="3">
        <v>2.15</v>
      </c>
      <c r="AJ9" s="3">
        <v>2.15</v>
      </c>
      <c r="AK9" s="3">
        <v>2.15</v>
      </c>
      <c r="AL9" s="3">
        <v>2.15</v>
      </c>
      <c r="AM9" s="3">
        <v>2.15</v>
      </c>
      <c r="AN9" s="3">
        <v>2.15</v>
      </c>
      <c r="AO9" s="3">
        <v>2.15</v>
      </c>
    </row>
    <row r="10" spans="1:41" s="3" customFormat="1" ht="15">
      <c r="A10" s="11" t="s">
        <v>4</v>
      </c>
      <c r="B10" s="3" t="s">
        <v>135</v>
      </c>
      <c r="C10" s="3" t="s">
        <v>135</v>
      </c>
      <c r="D10" s="3" t="s">
        <v>135</v>
      </c>
      <c r="E10" s="3" t="s">
        <v>135</v>
      </c>
      <c r="F10" s="3" t="s">
        <v>135</v>
      </c>
      <c r="G10" s="3" t="s">
        <v>135</v>
      </c>
      <c r="H10" s="3" t="s">
        <v>135</v>
      </c>
      <c r="I10" s="3" t="s">
        <v>135</v>
      </c>
      <c r="J10" s="3" t="s">
        <v>135</v>
      </c>
      <c r="K10" s="3" t="s">
        <v>135</v>
      </c>
      <c r="L10" s="3" t="s">
        <v>135</v>
      </c>
      <c r="M10" s="3" t="s">
        <v>135</v>
      </c>
      <c r="N10" s="3" t="s">
        <v>135</v>
      </c>
      <c r="O10" s="3" t="s">
        <v>135</v>
      </c>
      <c r="P10" s="3" t="s">
        <v>135</v>
      </c>
      <c r="Q10" s="3" t="s">
        <v>135</v>
      </c>
      <c r="R10" s="3" t="s">
        <v>135</v>
      </c>
      <c r="S10" s="3" t="s">
        <v>135</v>
      </c>
      <c r="T10" s="3" t="s">
        <v>135</v>
      </c>
      <c r="U10" s="3" t="s">
        <v>135</v>
      </c>
      <c r="V10" s="3" t="s">
        <v>135</v>
      </c>
      <c r="W10" s="3" t="s">
        <v>135</v>
      </c>
      <c r="X10" s="3" t="s">
        <v>135</v>
      </c>
      <c r="Y10" s="3" t="s">
        <v>135</v>
      </c>
      <c r="Z10" s="3" t="s">
        <v>135</v>
      </c>
      <c r="AA10" s="3" t="s">
        <v>135</v>
      </c>
      <c r="AB10" s="3" t="s">
        <v>135</v>
      </c>
      <c r="AC10" s="3" t="s">
        <v>135</v>
      </c>
      <c r="AD10" s="3" t="s">
        <v>135</v>
      </c>
      <c r="AE10" s="3" t="s">
        <v>135</v>
      </c>
      <c r="AF10" s="3" t="s">
        <v>135</v>
      </c>
      <c r="AG10" s="3" t="s">
        <v>135</v>
      </c>
      <c r="AH10" s="3" t="s">
        <v>135</v>
      </c>
      <c r="AI10" s="3" t="s">
        <v>135</v>
      </c>
      <c r="AJ10" s="3" t="s">
        <v>135</v>
      </c>
      <c r="AK10" s="3" t="s">
        <v>135</v>
      </c>
      <c r="AL10" s="3" t="s">
        <v>135</v>
      </c>
      <c r="AM10" s="3" t="s">
        <v>135</v>
      </c>
      <c r="AN10" s="3" t="s">
        <v>135</v>
      </c>
      <c r="AO10" s="3" t="s">
        <v>135</v>
      </c>
    </row>
    <row r="11" spans="1:41" s="3" customFormat="1" ht="15.75" thickBot="1">
      <c r="A11" s="12" t="s">
        <v>5</v>
      </c>
      <c r="B11" s="3" t="s">
        <v>139</v>
      </c>
      <c r="C11" s="3" t="s">
        <v>139</v>
      </c>
      <c r="D11" s="3" t="s">
        <v>139</v>
      </c>
      <c r="E11" s="3" t="s">
        <v>139</v>
      </c>
      <c r="F11" s="3" t="s">
        <v>139</v>
      </c>
      <c r="G11" s="3" t="s">
        <v>139</v>
      </c>
      <c r="H11" s="3" t="s">
        <v>139</v>
      </c>
      <c r="I11" s="3" t="s">
        <v>139</v>
      </c>
      <c r="J11" s="3" t="s">
        <v>139</v>
      </c>
      <c r="K11" s="3" t="s">
        <v>139</v>
      </c>
      <c r="L11" s="3" t="s">
        <v>139</v>
      </c>
      <c r="M11" s="3" t="s">
        <v>139</v>
      </c>
      <c r="N11" s="3" t="s">
        <v>139</v>
      </c>
      <c r="O11" s="3" t="s">
        <v>139</v>
      </c>
      <c r="P11" s="3" t="s">
        <v>139</v>
      </c>
      <c r="Q11" s="3" t="s">
        <v>139</v>
      </c>
      <c r="R11" s="3" t="s">
        <v>139</v>
      </c>
      <c r="S11" s="3" t="s">
        <v>139</v>
      </c>
      <c r="T11" s="3" t="s">
        <v>139</v>
      </c>
      <c r="U11" s="3" t="s">
        <v>139</v>
      </c>
      <c r="V11" s="3" t="s">
        <v>139</v>
      </c>
      <c r="W11" s="3" t="s">
        <v>139</v>
      </c>
      <c r="X11" s="3" t="s">
        <v>139</v>
      </c>
      <c r="Y11" s="3" t="s">
        <v>139</v>
      </c>
      <c r="Z11" s="3" t="s">
        <v>139</v>
      </c>
      <c r="AA11" s="3" t="s">
        <v>139</v>
      </c>
      <c r="AB11" s="3" t="s">
        <v>139</v>
      </c>
      <c r="AC11" s="3" t="s">
        <v>139</v>
      </c>
      <c r="AD11" s="3" t="s">
        <v>139</v>
      </c>
      <c r="AE11" s="3" t="s">
        <v>139</v>
      </c>
      <c r="AF11" s="3" t="s">
        <v>139</v>
      </c>
      <c r="AG11" s="3" t="s">
        <v>139</v>
      </c>
      <c r="AH11" s="3" t="s">
        <v>139</v>
      </c>
      <c r="AI11" s="3" t="s">
        <v>139</v>
      </c>
      <c r="AJ11" s="3" t="s">
        <v>139</v>
      </c>
      <c r="AK11" s="3" t="s">
        <v>139</v>
      </c>
      <c r="AL11" s="3" t="s">
        <v>139</v>
      </c>
      <c r="AM11" s="3" t="s">
        <v>139</v>
      </c>
      <c r="AN11" s="3" t="s">
        <v>139</v>
      </c>
      <c r="AO11" s="3" t="s">
        <v>139</v>
      </c>
    </row>
    <row r="12" spans="1:41" s="3" customFormat="1" ht="15">
      <c r="A12" s="2" t="s">
        <v>6</v>
      </c>
      <c r="B12" s="3" t="s">
        <v>136</v>
      </c>
      <c r="C12" s="3" t="s">
        <v>136</v>
      </c>
      <c r="D12" s="3" t="s">
        <v>136</v>
      </c>
      <c r="E12" s="3" t="s">
        <v>136</v>
      </c>
      <c r="F12" s="3" t="s">
        <v>136</v>
      </c>
      <c r="G12" s="3" t="s">
        <v>136</v>
      </c>
      <c r="H12" s="3" t="s">
        <v>136</v>
      </c>
      <c r="I12" s="3" t="s">
        <v>136</v>
      </c>
      <c r="J12" s="3" t="s">
        <v>136</v>
      </c>
      <c r="K12" s="3" t="s">
        <v>136</v>
      </c>
      <c r="L12" s="3" t="s">
        <v>136</v>
      </c>
      <c r="M12" s="3" t="s">
        <v>136</v>
      </c>
      <c r="N12" s="3" t="s">
        <v>136</v>
      </c>
      <c r="O12" s="3" t="s">
        <v>136</v>
      </c>
      <c r="P12" s="3" t="s">
        <v>136</v>
      </c>
      <c r="Q12" s="3" t="s">
        <v>136</v>
      </c>
      <c r="R12" s="3" t="s">
        <v>136</v>
      </c>
      <c r="S12" s="3" t="s">
        <v>136</v>
      </c>
      <c r="T12" s="3" t="s">
        <v>136</v>
      </c>
      <c r="U12" s="3" t="s">
        <v>136</v>
      </c>
      <c r="V12" s="3" t="s">
        <v>136</v>
      </c>
      <c r="W12" s="3" t="s">
        <v>136</v>
      </c>
      <c r="X12" s="3" t="s">
        <v>136</v>
      </c>
      <c r="Y12" s="3" t="s">
        <v>136</v>
      </c>
      <c r="Z12" s="3" t="s">
        <v>136</v>
      </c>
      <c r="AA12" s="3" t="s">
        <v>136</v>
      </c>
      <c r="AB12" s="3" t="s">
        <v>136</v>
      </c>
      <c r="AC12" s="3" t="s">
        <v>136</v>
      </c>
      <c r="AD12" s="3" t="s">
        <v>136</v>
      </c>
      <c r="AE12" s="3" t="s">
        <v>136</v>
      </c>
      <c r="AF12" s="3" t="s">
        <v>136</v>
      </c>
      <c r="AG12" s="3" t="s">
        <v>136</v>
      </c>
      <c r="AH12" s="3" t="s">
        <v>136</v>
      </c>
      <c r="AI12" s="3" t="s">
        <v>136</v>
      </c>
      <c r="AJ12" s="3" t="s">
        <v>136</v>
      </c>
      <c r="AK12" s="3" t="s">
        <v>136</v>
      </c>
      <c r="AL12" s="3" t="s">
        <v>136</v>
      </c>
      <c r="AM12" s="3" t="s">
        <v>136</v>
      </c>
      <c r="AN12" s="3" t="s">
        <v>136</v>
      </c>
      <c r="AO12" s="3" t="s">
        <v>136</v>
      </c>
    </row>
    <row r="13" spans="1:41" s="3" customFormat="1" ht="15">
      <c r="A13" s="1" t="s">
        <v>7</v>
      </c>
      <c r="B13" s="3" t="s">
        <v>133</v>
      </c>
      <c r="C13" s="3" t="s">
        <v>138</v>
      </c>
      <c r="D13" s="3" t="s">
        <v>177</v>
      </c>
      <c r="E13" s="3" t="s">
        <v>140</v>
      </c>
      <c r="F13" s="3" t="s">
        <v>141</v>
      </c>
      <c r="G13" s="3" t="s">
        <v>142</v>
      </c>
      <c r="H13" s="3" t="s">
        <v>176</v>
      </c>
      <c r="I13" s="3" t="s">
        <v>143</v>
      </c>
      <c r="J13" s="3" t="s">
        <v>144</v>
      </c>
      <c r="K13" s="3" t="s">
        <v>145</v>
      </c>
      <c r="L13" s="3" t="s">
        <v>146</v>
      </c>
      <c r="M13" s="3" t="s">
        <v>146</v>
      </c>
      <c r="N13" s="3" t="s">
        <v>147</v>
      </c>
      <c r="O13" s="3" t="s">
        <v>148</v>
      </c>
      <c r="P13" s="3" t="s">
        <v>149</v>
      </c>
      <c r="Q13" s="3" t="s">
        <v>150</v>
      </c>
      <c r="R13" s="3" t="s">
        <v>151</v>
      </c>
      <c r="S13" s="3" t="s">
        <v>152</v>
      </c>
      <c r="T13" s="3" t="s">
        <v>153</v>
      </c>
      <c r="U13" s="3" t="s">
        <v>154</v>
      </c>
      <c r="V13" s="3" t="s">
        <v>155</v>
      </c>
      <c r="W13" s="3" t="s">
        <v>156</v>
      </c>
      <c r="X13" s="3" t="s">
        <v>157</v>
      </c>
      <c r="Y13" s="3" t="s">
        <v>158</v>
      </c>
      <c r="Z13" s="3" t="s">
        <v>159</v>
      </c>
      <c r="AA13" s="3" t="s">
        <v>160</v>
      </c>
      <c r="AB13" s="3" t="s">
        <v>161</v>
      </c>
      <c r="AC13" s="3" t="s">
        <v>162</v>
      </c>
      <c r="AD13" s="3" t="s">
        <v>173</v>
      </c>
      <c r="AE13" s="3" t="s">
        <v>174</v>
      </c>
      <c r="AF13" s="3" t="s">
        <v>163</v>
      </c>
      <c r="AG13" s="3" t="s">
        <v>164</v>
      </c>
      <c r="AH13" s="3" t="s">
        <v>165</v>
      </c>
      <c r="AI13" s="3" t="s">
        <v>166</v>
      </c>
      <c r="AJ13" s="3" t="s">
        <v>167</v>
      </c>
      <c r="AK13" s="3" t="s">
        <v>168</v>
      </c>
      <c r="AL13" s="3" t="s">
        <v>169</v>
      </c>
      <c r="AM13" s="3" t="s">
        <v>171</v>
      </c>
      <c r="AN13" s="3" t="s">
        <v>170</v>
      </c>
      <c r="AO13" s="3" t="s">
        <v>172</v>
      </c>
    </row>
    <row r="14" spans="1:41" s="24" customFormat="1" ht="15">
      <c r="A14" s="7" t="s">
        <v>8</v>
      </c>
      <c r="B14" s="24">
        <v>59.976508333333236</v>
      </c>
      <c r="C14" s="24">
        <v>45.00417206953646</v>
      </c>
      <c r="D14" s="24">
        <v>44.866787504159745</v>
      </c>
      <c r="E14" s="24">
        <v>44.950629104477606</v>
      </c>
      <c r="F14" s="24">
        <v>44.99760700663357</v>
      </c>
      <c r="G14" s="24">
        <v>49.97720243781095</v>
      </c>
      <c r="H14" s="24">
        <v>35.08919476744193</v>
      </c>
      <c r="I14" s="24">
        <v>34.95674527408638</v>
      </c>
      <c r="J14" s="24">
        <v>34.87699017470884</v>
      </c>
      <c r="K14" s="24">
        <v>35.00393813643928</v>
      </c>
      <c r="L14" s="24">
        <v>39.94522332236841</v>
      </c>
      <c r="M14" s="24">
        <v>39.94522332236841</v>
      </c>
      <c r="N14" s="24">
        <v>24.832374825581383</v>
      </c>
      <c r="O14" s="24">
        <v>24.943979867330047</v>
      </c>
      <c r="P14" s="24">
        <v>25.02505835820898</v>
      </c>
      <c r="Q14" s="24">
        <v>25.015647006633518</v>
      </c>
      <c r="R14" s="24">
        <v>24.98930126245845</v>
      </c>
      <c r="S14" s="24">
        <v>25.01546857973422</v>
      </c>
      <c r="T14" s="24">
        <v>24.99623865224627</v>
      </c>
      <c r="U14" s="24">
        <v>25.046449494195674</v>
      </c>
      <c r="V14" s="24">
        <v>40.02733951747094</v>
      </c>
      <c r="W14" s="24">
        <v>39.97164816139773</v>
      </c>
      <c r="X14" s="24">
        <v>24.809375788643553</v>
      </c>
      <c r="Y14" s="24">
        <v>24.87393505823627</v>
      </c>
      <c r="Z14" s="24">
        <v>25.01659693011648</v>
      </c>
      <c r="AA14" s="24">
        <v>24.977799043261218</v>
      </c>
      <c r="AB14" s="24">
        <v>25.04938052412643</v>
      </c>
      <c r="AC14" s="24">
        <v>24.979846397670528</v>
      </c>
      <c r="AD14" s="24">
        <v>25.00385369384361</v>
      </c>
      <c r="AE14" s="24">
        <v>25.007204217970042</v>
      </c>
      <c r="AF14" s="24">
        <v>30.052753019966687</v>
      </c>
      <c r="AG14" s="24">
        <v>29.94182729617304</v>
      </c>
      <c r="AH14" s="24">
        <v>14.968138352745422</v>
      </c>
      <c r="AI14" s="24">
        <v>15.028362054908463</v>
      </c>
      <c r="AJ14" s="24">
        <v>14.988678435940077</v>
      </c>
      <c r="AK14" s="24">
        <v>14.984147420965057</v>
      </c>
      <c r="AL14" s="24">
        <v>15.018981638935093</v>
      </c>
      <c r="AM14" s="24">
        <v>14.976953036605641</v>
      </c>
      <c r="AN14" s="24">
        <v>14.987074517470878</v>
      </c>
      <c r="AO14" s="24">
        <v>15.044623386023323</v>
      </c>
    </row>
    <row r="15" spans="1:41" s="25" customFormat="1" ht="15">
      <c r="A15" s="6" t="s">
        <v>9</v>
      </c>
      <c r="B15" s="25">
        <v>1.5425610580431186</v>
      </c>
      <c r="C15" s="25">
        <v>1.5428918791390747</v>
      </c>
      <c r="D15" s="25">
        <v>2.0283535823627297</v>
      </c>
      <c r="E15" s="25">
        <v>2.999852092868988</v>
      </c>
      <c r="F15" s="25">
        <v>3.972777588723049</v>
      </c>
      <c r="G15" s="25">
        <v>1.5404770729684918</v>
      </c>
      <c r="H15" s="25">
        <v>1.5395238687707626</v>
      </c>
      <c r="I15" s="25">
        <v>2.0259123355481736</v>
      </c>
      <c r="J15" s="25">
        <v>2.9990207720465865</v>
      </c>
      <c r="K15" s="25">
        <v>3.9727276605657207</v>
      </c>
      <c r="L15" s="25">
        <v>1.5405485789473674</v>
      </c>
      <c r="M15" s="25">
        <v>1.5405485789473674</v>
      </c>
      <c r="N15" s="25">
        <v>1.5411715365448495</v>
      </c>
      <c r="O15" s="25">
        <v>1.5423453648424543</v>
      </c>
      <c r="P15" s="25">
        <v>2.023847577114431</v>
      </c>
      <c r="Q15" s="25">
        <v>2.0260601674958583</v>
      </c>
      <c r="R15" s="25">
        <v>2.9999878189368756</v>
      </c>
      <c r="S15" s="25">
        <v>2.998026855481727</v>
      </c>
      <c r="T15" s="25">
        <v>3.971118049916805</v>
      </c>
      <c r="U15" s="25">
        <v>3.972953883913764</v>
      </c>
      <c r="V15" s="25">
        <v>1.542652163061564</v>
      </c>
      <c r="W15" s="25">
        <v>1.5409920382695506</v>
      </c>
      <c r="X15" s="25">
        <v>1.5421618059936915</v>
      </c>
      <c r="Y15" s="25">
        <v>1.5424843261231271</v>
      </c>
      <c r="Z15" s="25">
        <v>2.026452224625624</v>
      </c>
      <c r="AA15" s="25">
        <v>2.027012232945089</v>
      </c>
      <c r="AB15" s="25">
        <v>3.0007613876871857</v>
      </c>
      <c r="AC15" s="25">
        <v>3.002122183028285</v>
      </c>
      <c r="AD15" s="25">
        <v>3.970261841930115</v>
      </c>
      <c r="AE15" s="25">
        <v>3.9705510865224602</v>
      </c>
      <c r="AF15" s="25">
        <v>1.5406447670549082</v>
      </c>
      <c r="AG15" s="25">
        <v>1.5388734459234596</v>
      </c>
      <c r="AH15" s="25">
        <v>1.5395520898502508</v>
      </c>
      <c r="AI15" s="25">
        <v>1.5408874742096483</v>
      </c>
      <c r="AJ15" s="25">
        <v>2.026216099833609</v>
      </c>
      <c r="AK15" s="25">
        <v>2.0252232961730448</v>
      </c>
      <c r="AL15" s="25">
        <v>2.9972676938435954</v>
      </c>
      <c r="AM15" s="25">
        <v>2.9970251148086544</v>
      </c>
      <c r="AN15" s="25">
        <v>3.9701174808652238</v>
      </c>
      <c r="AO15" s="25">
        <v>3.969949362728792</v>
      </c>
    </row>
    <row r="16" spans="1:41" s="26" customFormat="1" ht="15">
      <c r="A16" s="8" t="s">
        <v>10</v>
      </c>
      <c r="B16" s="26">
        <v>896.0915144278599</v>
      </c>
      <c r="C16" s="26">
        <v>901.64337781457</v>
      </c>
      <c r="D16" s="26">
        <v>1800.1899151414314</v>
      </c>
      <c r="E16" s="26">
        <v>2501.9558391376468</v>
      </c>
      <c r="F16" s="26">
        <v>4000.965864013265</v>
      </c>
      <c r="G16" s="26">
        <v>900.5445499170819</v>
      </c>
      <c r="H16" s="26">
        <v>901.0683923588056</v>
      </c>
      <c r="I16" s="26">
        <v>1799.8931810631218</v>
      </c>
      <c r="J16" s="26">
        <v>2501.32158236273</v>
      </c>
      <c r="K16" s="26">
        <v>4000.336014975039</v>
      </c>
      <c r="L16" s="26">
        <v>906.9035414473686</v>
      </c>
      <c r="M16" s="26">
        <v>906.9035414473686</v>
      </c>
      <c r="N16" s="26">
        <v>896.6027174418614</v>
      </c>
      <c r="O16" s="26">
        <v>902.1336008291871</v>
      </c>
      <c r="P16" s="26">
        <v>1806.3704361525706</v>
      </c>
      <c r="Q16" s="26">
        <v>1809.0285091210624</v>
      </c>
      <c r="R16" s="26">
        <v>2507.701739202656</v>
      </c>
      <c r="S16" s="26">
        <v>2508.3758056478387</v>
      </c>
      <c r="T16" s="26">
        <v>4006.2933876871894</v>
      </c>
      <c r="U16" s="26">
        <v>4012.1861525704808</v>
      </c>
      <c r="V16" s="26">
        <v>901.038551081531</v>
      </c>
      <c r="W16" s="26">
        <v>906.9427159733779</v>
      </c>
      <c r="X16" s="26">
        <v>901.250586908517</v>
      </c>
      <c r="Y16" s="26">
        <v>907.2089234609</v>
      </c>
      <c r="Z16" s="26">
        <v>1800.3266123128124</v>
      </c>
      <c r="AA16" s="26">
        <v>1800.202410981698</v>
      </c>
      <c r="AB16" s="26">
        <v>2501.6744575707166</v>
      </c>
      <c r="AC16" s="26">
        <v>2507.680329450913</v>
      </c>
      <c r="AD16" s="26">
        <v>3997.770450915141</v>
      </c>
      <c r="AE16" s="26">
        <v>4007.04578036606</v>
      </c>
      <c r="AF16" s="26">
        <v>896.1398271214642</v>
      </c>
      <c r="AG16" s="26">
        <v>900.4443760399332</v>
      </c>
      <c r="AH16" s="26">
        <v>900.2761247920135</v>
      </c>
      <c r="AI16" s="26">
        <v>900.5637470881858</v>
      </c>
      <c r="AJ16" s="26">
        <v>1805.6747687188022</v>
      </c>
      <c r="AK16" s="26">
        <v>1805.6972013311142</v>
      </c>
      <c r="AL16" s="26">
        <v>2484.897751971546</v>
      </c>
      <c r="AM16" s="26">
        <v>2507.062645590682</v>
      </c>
      <c r="AN16" s="26">
        <v>3999.4824858569036</v>
      </c>
      <c r="AO16" s="26">
        <v>3999.550400998338</v>
      </c>
    </row>
    <row r="17" spans="1:41" s="24" customFormat="1" ht="15">
      <c r="A17" s="13" t="s">
        <v>11</v>
      </c>
      <c r="B17" s="24">
        <v>3.3</v>
      </c>
      <c r="C17" s="24">
        <v>3.3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24">
        <v>0</v>
      </c>
      <c r="Z17" s="24">
        <v>0</v>
      </c>
      <c r="AA17" s="24">
        <v>0</v>
      </c>
      <c r="AB17" s="24">
        <v>0</v>
      </c>
      <c r="AC17" s="24">
        <v>0</v>
      </c>
      <c r="AD17" s="24">
        <v>0</v>
      </c>
      <c r="AE17" s="24">
        <v>0</v>
      </c>
      <c r="AF17" s="24">
        <v>0</v>
      </c>
      <c r="AG17" s="24">
        <v>0</v>
      </c>
      <c r="AH17" s="24">
        <v>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0</v>
      </c>
    </row>
    <row r="18" spans="1:41" s="24" customFormat="1" ht="15">
      <c r="A18" s="13" t="s">
        <v>12</v>
      </c>
      <c r="B18" s="24">
        <v>3.6</v>
      </c>
      <c r="C18" s="24">
        <v>3.6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24">
        <v>0</v>
      </c>
      <c r="AF18" s="24">
        <v>0</v>
      </c>
      <c r="AG18" s="24">
        <v>0</v>
      </c>
      <c r="AH18" s="24">
        <v>0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0</v>
      </c>
    </row>
    <row r="19" spans="1:41" s="10" customFormat="1" ht="15">
      <c r="A19" s="30" t="s">
        <v>13</v>
      </c>
      <c r="B19" s="10">
        <v>11.445522703150909</v>
      </c>
      <c r="C19" s="10">
        <v>8.631175319536425</v>
      </c>
      <c r="D19" s="10">
        <v>4.691272184692183</v>
      </c>
      <c r="E19" s="10">
        <v>3.1846431243781064</v>
      </c>
      <c r="F19" s="10">
        <v>2.8710287197346593</v>
      </c>
      <c r="G19" s="10">
        <v>13.557721475953564</v>
      </c>
      <c r="H19" s="10">
        <v>11.2613480730897</v>
      </c>
      <c r="I19" s="10">
        <v>6.912203054817274</v>
      </c>
      <c r="J19" s="10">
        <v>4.958544792013311</v>
      </c>
      <c r="K19" s="10">
        <v>3.7510842529118116</v>
      </c>
      <c r="L19" s="10">
        <v>10.25700469407895</v>
      </c>
      <c r="M19" s="10">
        <v>10.25700469407895</v>
      </c>
      <c r="N19" s="10">
        <v>4.349280863787375</v>
      </c>
      <c r="O19" s="10">
        <v>9.75568644610281</v>
      </c>
      <c r="P19" s="10">
        <v>2.7718614676616893</v>
      </c>
      <c r="Q19" s="10">
        <v>9.772363140961861</v>
      </c>
      <c r="R19" s="10">
        <v>3.011639813953488</v>
      </c>
      <c r="S19" s="10">
        <v>9.917724285714296</v>
      </c>
      <c r="T19" s="10">
        <v>2.9709444941763756</v>
      </c>
      <c r="U19" s="10">
        <v>9.917629023217245</v>
      </c>
      <c r="V19" s="10">
        <v>3.1820980848585685</v>
      </c>
      <c r="W19" s="10">
        <v>9.906732858569054</v>
      </c>
      <c r="X19" s="10">
        <v>3.294011100946372</v>
      </c>
      <c r="Y19" s="10">
        <v>9.9776319983361</v>
      </c>
      <c r="Z19" s="10">
        <v>3.0099492379367745</v>
      </c>
      <c r="AA19" s="10">
        <v>9.886621896838612</v>
      </c>
      <c r="AB19" s="10">
        <v>2.93771628452579</v>
      </c>
      <c r="AC19" s="10">
        <v>9.912568341098178</v>
      </c>
      <c r="AD19" s="10">
        <v>3.19236724625624</v>
      </c>
      <c r="AE19" s="10">
        <v>10.114591680532435</v>
      </c>
      <c r="AF19" s="10">
        <v>2.9558472013311157</v>
      </c>
      <c r="AG19" s="10">
        <v>9.70747385357738</v>
      </c>
      <c r="AH19" s="10">
        <v>2.9232047171381064</v>
      </c>
      <c r="AI19" s="10">
        <v>10.073747369384359</v>
      </c>
      <c r="AJ19" s="10">
        <v>3.006914787021628</v>
      </c>
      <c r="AK19" s="10">
        <v>9.779056933444272</v>
      </c>
      <c r="AL19" s="10">
        <v>2.899372301164724</v>
      </c>
      <c r="AM19" s="10">
        <v>10.300137660565719</v>
      </c>
      <c r="AN19" s="10">
        <v>3.0078013178036573</v>
      </c>
      <c r="AO19" s="10">
        <v>10.272835196339438</v>
      </c>
    </row>
    <row r="20" spans="1:41" s="24" customFormat="1" ht="15">
      <c r="A20" s="7" t="s">
        <v>14</v>
      </c>
      <c r="B20" s="24">
        <v>34.91282819237143</v>
      </c>
      <c r="C20" s="24">
        <v>34.90106794701988</v>
      </c>
      <c r="D20" s="24">
        <v>34.7921839267887</v>
      </c>
      <c r="E20" s="24">
        <v>35.01708067993366</v>
      </c>
      <c r="F20" s="24">
        <v>34.961363681592026</v>
      </c>
      <c r="G20" s="24">
        <v>35.08483870646768</v>
      </c>
      <c r="H20" s="24">
        <v>34.87877142857144</v>
      </c>
      <c r="I20" s="24">
        <v>35.01249277408637</v>
      </c>
      <c r="J20" s="24">
        <v>35.01211662229621</v>
      </c>
      <c r="K20" s="24">
        <v>34.968727237936776</v>
      </c>
      <c r="L20" s="24">
        <v>25.097549342105243</v>
      </c>
      <c r="M20" s="24">
        <v>25.097549342105243</v>
      </c>
      <c r="N20" s="24">
        <v>25.192315764119577</v>
      </c>
      <c r="O20" s="24">
        <v>25.03276043117749</v>
      </c>
      <c r="P20" s="24">
        <v>24.922208208955237</v>
      </c>
      <c r="Q20" s="24">
        <v>25.204701691542297</v>
      </c>
      <c r="R20" s="24">
        <v>25.073601877076403</v>
      </c>
      <c r="S20" s="24">
        <v>25.12652491694351</v>
      </c>
      <c r="T20" s="24">
        <v>24.91202698835274</v>
      </c>
      <c r="U20" s="24">
        <v>25.02365361525705</v>
      </c>
      <c r="V20" s="24">
        <v>24.875625923460905</v>
      </c>
      <c r="W20" s="24">
        <v>25.00782948419299</v>
      </c>
      <c r="X20" s="24">
        <v>24.952231545741306</v>
      </c>
      <c r="Y20" s="24">
        <v>24.934277520798666</v>
      </c>
      <c r="Z20" s="24">
        <v>24.90080319467552</v>
      </c>
      <c r="AA20" s="24">
        <v>25.03672980033276</v>
      </c>
      <c r="AB20" s="24">
        <v>24.971496405989996</v>
      </c>
      <c r="AC20" s="24">
        <v>24.976993793677217</v>
      </c>
      <c r="AD20" s="24">
        <v>25.071237637271217</v>
      </c>
      <c r="AE20" s="24">
        <v>25.02789216306155</v>
      </c>
      <c r="AF20" s="24">
        <v>14.940814159733762</v>
      </c>
      <c r="AG20" s="24">
        <v>14.968086871880196</v>
      </c>
      <c r="AH20" s="24">
        <v>14.854736422628944</v>
      </c>
      <c r="AI20" s="24">
        <v>14.96218727121465</v>
      </c>
      <c r="AJ20" s="24">
        <v>14.942814159733771</v>
      </c>
      <c r="AK20" s="24">
        <v>15.041676489184685</v>
      </c>
      <c r="AL20" s="24">
        <v>15.09546093178036</v>
      </c>
      <c r="AM20" s="24">
        <v>15.088074176372722</v>
      </c>
      <c r="AN20" s="24">
        <v>15.121042712146417</v>
      </c>
      <c r="AO20" s="24">
        <v>15.21311855241264</v>
      </c>
    </row>
    <row r="21" spans="1:41" s="24" customFormat="1" ht="15">
      <c r="A21" s="7" t="s">
        <v>15</v>
      </c>
      <c r="B21" s="24">
        <v>20.246962570480918</v>
      </c>
      <c r="C21" s="24">
        <v>20.195909586092714</v>
      </c>
      <c r="D21" s="24">
        <v>20.206229351081543</v>
      </c>
      <c r="E21" s="24">
        <v>20.273170613598698</v>
      </c>
      <c r="F21" s="24">
        <v>20.134810646766162</v>
      </c>
      <c r="G21" s="24">
        <v>23.897813980099507</v>
      </c>
      <c r="H21" s="24">
        <v>23.983598305647853</v>
      </c>
      <c r="I21" s="24">
        <v>23.91298325581393</v>
      </c>
      <c r="J21" s="24">
        <v>23.89088559068217</v>
      </c>
      <c r="K21" s="24">
        <v>23.94056</v>
      </c>
      <c r="L21" s="24">
        <v>22.37382111842105</v>
      </c>
      <c r="M21" s="24">
        <v>22.37382111842105</v>
      </c>
      <c r="N21" s="24">
        <v>22.31166156146182</v>
      </c>
      <c r="O21" s="24">
        <v>22.40774454394694</v>
      </c>
      <c r="P21" s="24">
        <v>22.285939170812597</v>
      </c>
      <c r="Q21" s="24">
        <v>22.310742686567192</v>
      </c>
      <c r="R21" s="24">
        <v>22.38760079734219</v>
      </c>
      <c r="S21" s="24">
        <v>22.378051744186056</v>
      </c>
      <c r="T21" s="24">
        <v>22.37233179700496</v>
      </c>
      <c r="U21" s="24">
        <v>22.438281243781073</v>
      </c>
      <c r="V21" s="24">
        <v>18.001228785357743</v>
      </c>
      <c r="W21" s="24">
        <v>17.844639667221294</v>
      </c>
      <c r="X21" s="24">
        <v>17.97029089905363</v>
      </c>
      <c r="Y21" s="24">
        <v>17.95612131447586</v>
      </c>
      <c r="Z21" s="24">
        <v>17.976208286189664</v>
      </c>
      <c r="AA21" s="24">
        <v>17.839338252911816</v>
      </c>
      <c r="AB21" s="24">
        <v>17.8959410482529</v>
      </c>
      <c r="AC21" s="24">
        <v>17.93441465890183</v>
      </c>
      <c r="AD21" s="24">
        <v>17.967284193011633</v>
      </c>
      <c r="AE21" s="24">
        <v>17.84581843594012</v>
      </c>
      <c r="AF21" s="24">
        <v>12.900618352745415</v>
      </c>
      <c r="AG21" s="24">
        <v>12.892950232945097</v>
      </c>
      <c r="AH21" s="24">
        <v>12.94419633943428</v>
      </c>
      <c r="AI21" s="24">
        <v>13.012613344425956</v>
      </c>
      <c r="AJ21" s="24">
        <v>12.940924326123131</v>
      </c>
      <c r="AK21" s="24">
        <v>13.073236356073208</v>
      </c>
      <c r="AL21" s="24">
        <v>12.901188885191367</v>
      </c>
      <c r="AM21" s="24">
        <v>13.136302129783687</v>
      </c>
      <c r="AN21" s="24">
        <v>12.924243144758737</v>
      </c>
      <c r="AO21" s="24">
        <v>12.893438086522476</v>
      </c>
    </row>
    <row r="22" s="24" customFormat="1" ht="15">
      <c r="A22" s="7" t="s">
        <v>16</v>
      </c>
    </row>
    <row r="23" spans="1:41" s="26" customFormat="1" ht="15">
      <c r="A23" s="8" t="s">
        <v>17</v>
      </c>
      <c r="B23" s="26">
        <v>482.593666998342</v>
      </c>
      <c r="C23" s="26">
        <v>477.06022731788096</v>
      </c>
      <c r="D23" s="26">
        <v>476.3336188019967</v>
      </c>
      <c r="E23" s="26">
        <v>475.93968424543937</v>
      </c>
      <c r="F23" s="26">
        <v>476.89321393034805</v>
      </c>
      <c r="G23" s="26">
        <v>474.33981210613626</v>
      </c>
      <c r="H23" s="26">
        <v>476.0131968438539</v>
      </c>
      <c r="I23" s="26">
        <v>476.62354053156173</v>
      </c>
      <c r="J23" s="26">
        <v>477.8505432612308</v>
      </c>
      <c r="K23" s="26">
        <v>477.1789108153074</v>
      </c>
      <c r="L23" s="26">
        <v>336.00434078947353</v>
      </c>
      <c r="M23" s="26">
        <v>336.00434078947353</v>
      </c>
      <c r="N23" s="26">
        <v>334.86758355481726</v>
      </c>
      <c r="O23" s="26">
        <v>335.0186845771146</v>
      </c>
      <c r="P23" s="26">
        <v>332.01284378109466</v>
      </c>
      <c r="Q23" s="26">
        <v>333.1351482587062</v>
      </c>
      <c r="R23" s="26">
        <v>335.2141352159468</v>
      </c>
      <c r="S23" s="26">
        <v>334.01107242524887</v>
      </c>
      <c r="T23" s="26">
        <v>334.1323101497503</v>
      </c>
      <c r="U23" s="26">
        <v>334.33714809286874</v>
      </c>
      <c r="V23" s="26">
        <v>335.3531186356072</v>
      </c>
      <c r="W23" s="26">
        <v>333.99916073211335</v>
      </c>
      <c r="X23" s="26">
        <v>332.15707050473213</v>
      </c>
      <c r="Y23" s="26">
        <v>332.7134379367724</v>
      </c>
      <c r="Z23" s="26">
        <v>330.6062860232943</v>
      </c>
      <c r="AA23" s="26">
        <v>330.99680133111457</v>
      </c>
      <c r="AB23" s="26">
        <v>331.2400484193011</v>
      </c>
      <c r="AC23" s="26">
        <v>331.8826615640598</v>
      </c>
      <c r="AD23" s="26">
        <v>333.1455251247924</v>
      </c>
      <c r="AE23" s="26">
        <v>334.1637494176375</v>
      </c>
      <c r="AF23" s="26">
        <v>321.1072590682195</v>
      </c>
      <c r="AG23" s="26">
        <v>320.4799326123133</v>
      </c>
      <c r="AH23" s="26">
        <v>321.5949400998333</v>
      </c>
      <c r="AI23" s="26">
        <v>322.65454326123114</v>
      </c>
      <c r="AJ23" s="26">
        <v>323.4571176372711</v>
      </c>
      <c r="AK23" s="26">
        <v>323.62911797004983</v>
      </c>
      <c r="AL23" s="26">
        <v>322.7980906821963</v>
      </c>
      <c r="AM23" s="26">
        <v>323.99797737104836</v>
      </c>
      <c r="AN23" s="26">
        <v>323.7270795341097</v>
      </c>
      <c r="AO23" s="26">
        <v>323.6605207986686</v>
      </c>
    </row>
    <row r="24" spans="1:41" s="24" customFormat="1" ht="15">
      <c r="A24" s="7" t="s">
        <v>18</v>
      </c>
      <c r="B24" s="24">
        <v>-1.2097298208457714</v>
      </c>
      <c r="C24" s="24">
        <v>1.823547628407286</v>
      </c>
      <c r="D24" s="24">
        <v>1.6844617194509146</v>
      </c>
      <c r="E24" s="24">
        <v>1.500401345072969</v>
      </c>
      <c r="F24" s="24">
        <v>1.0539923010132664</v>
      </c>
      <c r="G24" s="24">
        <v>1.7771413935522367</v>
      </c>
      <c r="H24" s="24">
        <v>3.3016286871096314</v>
      </c>
      <c r="I24" s="24">
        <v>2.073914609682725</v>
      </c>
      <c r="J24" s="24">
        <v>2.589974011201332</v>
      </c>
      <c r="K24" s="24">
        <v>1.0632962890349429</v>
      </c>
      <c r="L24" s="24">
        <v>-1.0659370083460857</v>
      </c>
      <c r="M24" s="24">
        <v>-1.0659370083460857</v>
      </c>
      <c r="N24" s="24">
        <v>-1.2830025154036555</v>
      </c>
      <c r="O24" s="24">
        <v>-1.7610785963765505</v>
      </c>
      <c r="P24" s="24">
        <v>1.967475944674959</v>
      </c>
      <c r="Q24" s="24">
        <v>0.7137666497230507</v>
      </c>
      <c r="R24" s="24">
        <v>0.909049879488372</v>
      </c>
      <c r="S24" s="24">
        <v>2.799671171138044</v>
      </c>
      <c r="T24" s="24">
        <v>3.9931865547753724</v>
      </c>
      <c r="U24" s="24">
        <v>3.6363357692039773</v>
      </c>
      <c r="V24" s="24">
        <v>2.4555060012678886</v>
      </c>
      <c r="W24" s="24">
        <v>2.246663120254573</v>
      </c>
      <c r="X24" s="24">
        <v>2.3613451945772828</v>
      </c>
      <c r="Y24" s="24">
        <v>1.4319891383760397</v>
      </c>
      <c r="Z24" s="24">
        <v>1.774943902524124</v>
      </c>
      <c r="AA24" s="24">
        <v>1.7761435002495847</v>
      </c>
      <c r="AB24" s="24">
        <v>2.297226878843596</v>
      </c>
      <c r="AC24" s="24">
        <v>2.4997783621464214</v>
      </c>
      <c r="AD24" s="24">
        <v>-1.1942923192262893</v>
      </c>
      <c r="AE24" s="24">
        <v>-1.3633874063610656</v>
      </c>
      <c r="AF24" s="24">
        <v>1.9489794301164705</v>
      </c>
      <c r="AG24" s="24">
        <v>2.7350199921747103</v>
      </c>
      <c r="AH24" s="24">
        <v>1.0511442137841918</v>
      </c>
      <c r="AI24" s="24">
        <v>0.6363686891524126</v>
      </c>
      <c r="AJ24" s="24">
        <v>0.6864746064225293</v>
      </c>
      <c r="AK24" s="24">
        <v>0.5841029058702165</v>
      </c>
      <c r="AL24" s="24">
        <v>0.3884389239950084</v>
      </c>
      <c r="AM24" s="24">
        <v>-0.5905960553760388</v>
      </c>
      <c r="AN24" s="24">
        <v>2.4422788162895195</v>
      </c>
      <c r="AO24" s="24">
        <v>2.507689949896838</v>
      </c>
    </row>
    <row r="25" spans="1:41" ht="15">
      <c r="A25" s="11" t="s">
        <v>19</v>
      </c>
      <c r="B25" s="3" t="s">
        <v>137</v>
      </c>
      <c r="C25" s="3" t="s">
        <v>137</v>
      </c>
      <c r="D25" s="3" t="s">
        <v>137</v>
      </c>
      <c r="E25" s="3" t="s">
        <v>137</v>
      </c>
      <c r="F25" s="3" t="s">
        <v>137</v>
      </c>
      <c r="G25" s="3" t="s">
        <v>137</v>
      </c>
      <c r="H25" s="3" t="s">
        <v>137</v>
      </c>
      <c r="I25" s="3" t="s">
        <v>137</v>
      </c>
      <c r="J25" s="3" t="s">
        <v>137</v>
      </c>
      <c r="K25" s="3" t="s">
        <v>137</v>
      </c>
      <c r="L25" s="3" t="s">
        <v>137</v>
      </c>
      <c r="M25" s="3" t="s">
        <v>137</v>
      </c>
      <c r="N25" s="3" t="s">
        <v>137</v>
      </c>
      <c r="O25" s="3" t="s">
        <v>137</v>
      </c>
      <c r="P25" s="3" t="s">
        <v>137</v>
      </c>
      <c r="Q25" t="s">
        <v>137</v>
      </c>
      <c r="R25" t="s">
        <v>137</v>
      </c>
      <c r="S25" t="s">
        <v>137</v>
      </c>
      <c r="T25" t="s">
        <v>137</v>
      </c>
      <c r="U25" t="s">
        <v>137</v>
      </c>
      <c r="V25" t="s">
        <v>137</v>
      </c>
      <c r="W25" t="s">
        <v>137</v>
      </c>
      <c r="X25" t="s">
        <v>137</v>
      </c>
      <c r="Y25" t="s">
        <v>137</v>
      </c>
      <c r="Z25" t="s">
        <v>137</v>
      </c>
      <c r="AA25" t="s">
        <v>137</v>
      </c>
      <c r="AB25" t="s">
        <v>137</v>
      </c>
      <c r="AC25" t="s">
        <v>137</v>
      </c>
      <c r="AD25" t="s">
        <v>137</v>
      </c>
      <c r="AE25" t="s">
        <v>137</v>
      </c>
      <c r="AF25" t="s">
        <v>137</v>
      </c>
      <c r="AG25" t="s">
        <v>137</v>
      </c>
      <c r="AH25" t="s">
        <v>137</v>
      </c>
      <c r="AI25" t="s">
        <v>137</v>
      </c>
      <c r="AJ25" t="s">
        <v>137</v>
      </c>
      <c r="AK25" t="s">
        <v>137</v>
      </c>
      <c r="AL25" t="s">
        <v>137</v>
      </c>
      <c r="AM25" t="s">
        <v>137</v>
      </c>
      <c r="AN25" t="s">
        <v>137</v>
      </c>
      <c r="AO25" t="s">
        <v>137</v>
      </c>
    </row>
    <row r="26" spans="1:41" s="24" customFormat="1" ht="15">
      <c r="A26" s="7" t="s">
        <v>20</v>
      </c>
      <c r="B26" s="24">
        <v>-47.32781825870648</v>
      </c>
      <c r="C26" s="24">
        <v>-47.34907195364239</v>
      </c>
      <c r="D26" s="24">
        <v>-47.34589718802002</v>
      </c>
      <c r="E26" s="24">
        <v>-47.354641077943576</v>
      </c>
      <c r="F26" s="24">
        <v>-47.34999694859043</v>
      </c>
      <c r="G26" s="24">
        <v>-47.10845908789394</v>
      </c>
      <c r="H26" s="24">
        <v>-47.16784719269108</v>
      </c>
      <c r="I26" s="24">
        <v>-47.20092946843859</v>
      </c>
      <c r="J26" s="24">
        <v>-47.2233560066556</v>
      </c>
      <c r="K26" s="24">
        <v>-47.23869602329451</v>
      </c>
      <c r="L26" s="24">
        <v>-47.08566809210523</v>
      </c>
      <c r="M26" s="24">
        <v>-47.08566809210523</v>
      </c>
      <c r="N26" s="24">
        <v>-47.05436303986707</v>
      </c>
      <c r="O26" s="24">
        <v>-47.05732407960204</v>
      </c>
      <c r="P26" s="24">
        <v>-47.05338293532333</v>
      </c>
      <c r="Q26" s="24">
        <v>-47.05623701492536</v>
      </c>
      <c r="R26" s="24">
        <v>-47.058989318936824</v>
      </c>
      <c r="S26" s="24">
        <v>-47.071697624584665</v>
      </c>
      <c r="T26" s="24">
        <v>-47.07650687188024</v>
      </c>
      <c r="U26" s="24">
        <v>-47.07230960199003</v>
      </c>
      <c r="V26" s="24">
        <v>-47.153776356073294</v>
      </c>
      <c r="W26" s="24">
        <v>-47.13704633943431</v>
      </c>
      <c r="X26" s="24">
        <v>-47.12386940063092</v>
      </c>
      <c r="Y26" s="24">
        <v>-47.128406755407596</v>
      </c>
      <c r="Z26" s="24">
        <v>-47.11909287853579</v>
      </c>
      <c r="AA26" s="24">
        <v>-47.128833893510844</v>
      </c>
      <c r="AB26" s="24">
        <v>-47.120326971713816</v>
      </c>
      <c r="AC26" s="24">
        <v>-47.11792938435939</v>
      </c>
      <c r="AD26" s="24">
        <v>-46.86929570715479</v>
      </c>
      <c r="AE26" s="24">
        <v>-46.87471292845259</v>
      </c>
      <c r="AF26" s="24">
        <v>-46.713880499167985</v>
      </c>
      <c r="AG26" s="24">
        <v>-46.72298389351083</v>
      </c>
      <c r="AH26" s="24">
        <v>-46.70723009983355</v>
      </c>
      <c r="AI26" s="24">
        <v>-46.72406504159745</v>
      </c>
      <c r="AJ26" s="24">
        <v>-46.74104913477545</v>
      </c>
      <c r="AK26" s="24">
        <v>-46.73253856905164</v>
      </c>
      <c r="AL26" s="24">
        <v>-46.73633886855243</v>
      </c>
      <c r="AM26" s="24">
        <v>-46.66355034941765</v>
      </c>
      <c r="AN26" s="24">
        <v>-46.69003750415978</v>
      </c>
      <c r="AO26" s="24">
        <v>-46.69179933444261</v>
      </c>
    </row>
    <row r="27" spans="1:41" s="24" customFormat="1" ht="15">
      <c r="A27" s="7" t="s">
        <v>21</v>
      </c>
      <c r="B27" s="24">
        <v>-56.0292286069652</v>
      </c>
      <c r="C27" s="24">
        <v>-56.04044915562916</v>
      </c>
      <c r="D27" s="24">
        <v>-56.04067995008323</v>
      </c>
      <c r="E27" s="24">
        <v>-56.047208242122714</v>
      </c>
      <c r="F27" s="24">
        <v>-56.047204096185766</v>
      </c>
      <c r="G27" s="24">
        <v>-55.775074278606986</v>
      </c>
      <c r="H27" s="24">
        <v>-55.84313232558136</v>
      </c>
      <c r="I27" s="24">
        <v>-55.889474435215945</v>
      </c>
      <c r="J27" s="24">
        <v>-55.90408868552418</v>
      </c>
      <c r="K27" s="24">
        <v>-55.92952372712148</v>
      </c>
      <c r="L27" s="24">
        <v>-55.77493273026313</v>
      </c>
      <c r="M27" s="24">
        <v>-55.77493273026313</v>
      </c>
      <c r="N27" s="24">
        <v>-55.71348318936873</v>
      </c>
      <c r="O27" s="24">
        <v>-55.711468557213905</v>
      </c>
      <c r="P27" s="24">
        <v>-55.72349286898837</v>
      </c>
      <c r="Q27" s="24">
        <v>-55.724055820895465</v>
      </c>
      <c r="R27" s="24">
        <v>-55.72533759136212</v>
      </c>
      <c r="S27" s="24">
        <v>-55.73234885382054</v>
      </c>
      <c r="T27" s="24">
        <v>-55.73310246256238</v>
      </c>
      <c r="U27" s="24">
        <v>-55.73073021558874</v>
      </c>
      <c r="V27" s="24">
        <v>-55.80122587354412</v>
      </c>
      <c r="W27" s="24">
        <v>-55.7789165890183</v>
      </c>
      <c r="X27" s="24">
        <v>-55.77402111987379</v>
      </c>
      <c r="Y27" s="24">
        <v>-55.772107703827004</v>
      </c>
      <c r="Z27" s="24">
        <v>-55.78417512479204</v>
      </c>
      <c r="AA27" s="24">
        <v>-55.78449141430946</v>
      </c>
      <c r="AB27" s="24">
        <v>-55.78491906821964</v>
      </c>
      <c r="AC27" s="24">
        <v>-55.78488762063227</v>
      </c>
      <c r="AD27" s="24">
        <v>-55.519549184692146</v>
      </c>
      <c r="AE27" s="24">
        <v>-55.52147470881864</v>
      </c>
      <c r="AF27" s="24">
        <v>-55.32609569051579</v>
      </c>
      <c r="AG27" s="24">
        <v>-55.33063337770378</v>
      </c>
      <c r="AH27" s="24">
        <v>-55.334474742096454</v>
      </c>
      <c r="AI27" s="24">
        <v>-55.34613855241262</v>
      </c>
      <c r="AJ27" s="24">
        <v>-55.354207054908485</v>
      </c>
      <c r="AK27" s="24">
        <v>-55.34519202995007</v>
      </c>
      <c r="AL27" s="24">
        <v>-55.358167836938456</v>
      </c>
      <c r="AM27" s="24">
        <v>-55.26541484193013</v>
      </c>
      <c r="AN27" s="24">
        <v>-55.29350790349415</v>
      </c>
      <c r="AO27" s="24">
        <v>-55.285761813643916</v>
      </c>
    </row>
    <row r="28" spans="1:11" ht="15">
      <c r="A28" s="1" t="s">
        <v>22</v>
      </c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41" ht="15">
      <c r="A29" s="1" t="s">
        <v>23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</row>
    <row r="30" spans="1:41" ht="15">
      <c r="A30" s="1" t="s">
        <v>24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</row>
    <row r="31" spans="1:41" ht="15.75" thickBot="1">
      <c r="A31" s="12" t="s">
        <v>25</v>
      </c>
      <c r="B31" s="3" t="s">
        <v>137</v>
      </c>
      <c r="C31" s="3" t="s">
        <v>137</v>
      </c>
      <c r="D31" s="3" t="s">
        <v>137</v>
      </c>
      <c r="E31" s="3" t="s">
        <v>137</v>
      </c>
      <c r="F31" s="3" t="s">
        <v>137</v>
      </c>
      <c r="G31" s="3" t="s">
        <v>137</v>
      </c>
      <c r="H31" s="3" t="s">
        <v>137</v>
      </c>
      <c r="I31" s="3" t="s">
        <v>137</v>
      </c>
      <c r="J31" s="3" t="s">
        <v>137</v>
      </c>
      <c r="K31" s="3" t="s">
        <v>137</v>
      </c>
      <c r="L31" s="3" t="s">
        <v>137</v>
      </c>
      <c r="M31" s="3" t="s">
        <v>137</v>
      </c>
      <c r="N31" s="3" t="s">
        <v>137</v>
      </c>
      <c r="O31" s="3" t="s">
        <v>137</v>
      </c>
      <c r="P31" s="3" t="s">
        <v>137</v>
      </c>
      <c r="Q31" t="s">
        <v>137</v>
      </c>
      <c r="R31" t="s">
        <v>137</v>
      </c>
      <c r="S31" t="s">
        <v>137</v>
      </c>
      <c r="T31" t="s">
        <v>137</v>
      </c>
      <c r="U31" t="s">
        <v>137</v>
      </c>
      <c r="V31" t="s">
        <v>137</v>
      </c>
      <c r="W31" t="s">
        <v>137</v>
      </c>
      <c r="X31" t="s">
        <v>137</v>
      </c>
      <c r="Y31" t="s">
        <v>137</v>
      </c>
      <c r="Z31" t="s">
        <v>137</v>
      </c>
      <c r="AA31" t="s">
        <v>137</v>
      </c>
      <c r="AB31" t="s">
        <v>137</v>
      </c>
      <c r="AC31" t="s">
        <v>137</v>
      </c>
      <c r="AD31" t="s">
        <v>137</v>
      </c>
      <c r="AE31" t="s">
        <v>137</v>
      </c>
      <c r="AF31" t="s">
        <v>137</v>
      </c>
      <c r="AG31" t="s">
        <v>137</v>
      </c>
      <c r="AH31" t="s">
        <v>137</v>
      </c>
      <c r="AI31" t="s">
        <v>137</v>
      </c>
      <c r="AJ31" t="s">
        <v>137</v>
      </c>
      <c r="AK31" t="s">
        <v>137</v>
      </c>
      <c r="AL31" t="s">
        <v>137</v>
      </c>
      <c r="AM31" t="s">
        <v>137</v>
      </c>
      <c r="AN31" t="s">
        <v>137</v>
      </c>
      <c r="AO31" t="s">
        <v>137</v>
      </c>
    </row>
    <row r="32" spans="1:41" ht="15">
      <c r="A32" s="2" t="s">
        <v>26</v>
      </c>
      <c r="B32" s="3" t="s">
        <v>82</v>
      </c>
      <c r="C32" s="3" t="s">
        <v>82</v>
      </c>
      <c r="D32" s="3" t="s">
        <v>82</v>
      </c>
      <c r="E32" s="3" t="s">
        <v>82</v>
      </c>
      <c r="F32" s="3" t="s">
        <v>82</v>
      </c>
      <c r="G32" s="3" t="s">
        <v>82</v>
      </c>
      <c r="H32" s="3" t="s">
        <v>82</v>
      </c>
      <c r="I32" s="3" t="s">
        <v>82</v>
      </c>
      <c r="J32" s="3" t="s">
        <v>82</v>
      </c>
      <c r="K32" s="3" t="s">
        <v>82</v>
      </c>
      <c r="L32" s="3" t="s">
        <v>82</v>
      </c>
      <c r="M32" s="3" t="s">
        <v>82</v>
      </c>
      <c r="N32" s="3" t="s">
        <v>82</v>
      </c>
      <c r="O32" s="3" t="s">
        <v>82</v>
      </c>
      <c r="P32" s="3" t="s">
        <v>82</v>
      </c>
      <c r="Q32" t="s">
        <v>82</v>
      </c>
      <c r="R32" t="s">
        <v>82</v>
      </c>
      <c r="S32" t="s">
        <v>82</v>
      </c>
      <c r="T32" t="s">
        <v>82</v>
      </c>
      <c r="U32" t="s">
        <v>82</v>
      </c>
      <c r="V32" t="s">
        <v>82</v>
      </c>
      <c r="W32" t="s">
        <v>82</v>
      </c>
      <c r="X32" t="s">
        <v>82</v>
      </c>
      <c r="Y32" t="s">
        <v>82</v>
      </c>
      <c r="Z32" t="s">
        <v>82</v>
      </c>
      <c r="AA32" t="s">
        <v>82</v>
      </c>
      <c r="AB32" t="s">
        <v>82</v>
      </c>
      <c r="AC32" t="s">
        <v>82</v>
      </c>
      <c r="AD32" t="s">
        <v>82</v>
      </c>
      <c r="AE32" t="s">
        <v>82</v>
      </c>
      <c r="AF32" t="s">
        <v>82</v>
      </c>
      <c r="AG32" t="s">
        <v>82</v>
      </c>
      <c r="AH32" t="s">
        <v>82</v>
      </c>
      <c r="AI32" t="s">
        <v>82</v>
      </c>
      <c r="AJ32" t="s">
        <v>82</v>
      </c>
      <c r="AK32" t="s">
        <v>82</v>
      </c>
      <c r="AL32" t="s">
        <v>82</v>
      </c>
      <c r="AM32" t="s">
        <v>82</v>
      </c>
      <c r="AN32" t="s">
        <v>82</v>
      </c>
      <c r="AO32" t="s">
        <v>82</v>
      </c>
    </row>
    <row r="33" spans="1:41" s="26" customFormat="1" ht="15">
      <c r="A33" s="14" t="s">
        <v>27</v>
      </c>
      <c r="B33" s="26">
        <v>3097.450543964194</v>
      </c>
      <c r="C33" s="26">
        <v>3585.3159465534472</v>
      </c>
      <c r="D33" s="26">
        <v>4663.370573355766</v>
      </c>
      <c r="E33" s="26">
        <v>5018.378695473431</v>
      </c>
      <c r="F33" s="26">
        <v>5055.298957162349</v>
      </c>
      <c r="G33" s="26">
        <v>3745.426315787372</v>
      </c>
      <c r="H33" s="26">
        <v>4425.010601990535</v>
      </c>
      <c r="I33" s="26">
        <v>5803.096495064698</v>
      </c>
      <c r="J33" s="26">
        <v>6325.904085786321</v>
      </c>
      <c r="K33" s="26">
        <v>6687.871166388387</v>
      </c>
      <c r="L33" s="26">
        <v>3038.413312261354</v>
      </c>
      <c r="M33" s="26">
        <v>3038.413312261354</v>
      </c>
      <c r="N33" s="26">
        <v>4098.291517165834</v>
      </c>
      <c r="O33" s="26">
        <v>2695.931937975968</v>
      </c>
      <c r="P33" s="26">
        <v>4399.76159078897</v>
      </c>
      <c r="Q33" s="26">
        <v>2565.841595436386</v>
      </c>
      <c r="R33" s="26">
        <v>4406.564504898562</v>
      </c>
      <c r="S33" s="26">
        <v>2481.1236544867247</v>
      </c>
      <c r="T33" s="26">
        <v>4423.984808853232</v>
      </c>
      <c r="U33" s="26">
        <v>2619.6844309971502</v>
      </c>
      <c r="V33" s="26">
        <v>3210.2631837218046</v>
      </c>
      <c r="W33" s="26">
        <v>1637.0878690601678</v>
      </c>
      <c r="X33" s="26">
        <v>2921.61321207312</v>
      </c>
      <c r="Y33" s="26">
        <v>1590.5686805325352</v>
      </c>
      <c r="Z33" s="26">
        <v>3086.0267056875086</v>
      </c>
      <c r="AA33" s="26">
        <v>1551.949599151835</v>
      </c>
      <c r="AB33" s="26">
        <v>3114.285537565298</v>
      </c>
      <c r="AC33" s="26">
        <v>1551.0792331939176</v>
      </c>
      <c r="AD33" s="26">
        <v>2982.2402272825234</v>
      </c>
      <c r="AE33" s="26">
        <v>1460.474393072393</v>
      </c>
      <c r="AF33" s="26">
        <v>1791.9908361904181</v>
      </c>
      <c r="AG33" s="26">
        <v>340.46036491865596</v>
      </c>
      <c r="AH33" s="26">
        <v>1781.4869086704382</v>
      </c>
      <c r="AI33" s="26">
        <v>384.8753944217014</v>
      </c>
      <c r="AJ33" s="26">
        <v>1728.0067398376525</v>
      </c>
      <c r="AK33" s="26">
        <v>461.89086759552623</v>
      </c>
      <c r="AL33" s="26">
        <v>1727.5362626171818</v>
      </c>
      <c r="AM33" s="26">
        <v>410.87932939796525</v>
      </c>
      <c r="AN33" s="26">
        <v>1647.2476741886046</v>
      </c>
      <c r="AO33" s="26">
        <v>403.2387772922102</v>
      </c>
    </row>
    <row r="34" spans="1:41" s="27" customFormat="1" ht="15">
      <c r="A34" s="15" t="s">
        <v>28</v>
      </c>
      <c r="B34" s="27">
        <v>1734.3387598896975</v>
      </c>
      <c r="C34" s="27">
        <v>1458.84173715015</v>
      </c>
      <c r="D34" s="27">
        <v>2656.198018265785</v>
      </c>
      <c r="E34" s="27">
        <v>2915.892219813761</v>
      </c>
      <c r="F34" s="27">
        <v>3094.8870276756857</v>
      </c>
      <c r="G34" s="27">
        <v>1694.0294448958289</v>
      </c>
      <c r="H34" s="27">
        <v>1420.1497247483255</v>
      </c>
      <c r="I34" s="27">
        <v>2634.3296515193997</v>
      </c>
      <c r="J34" s="27">
        <v>2999.9735212983023</v>
      </c>
      <c r="K34" s="27">
        <v>3719.823208949343</v>
      </c>
      <c r="L34" s="27">
        <v>933.6283482208789</v>
      </c>
      <c r="M34" s="27">
        <v>933.6283482208789</v>
      </c>
      <c r="N34" s="27">
        <v>1064.7192673102843</v>
      </c>
      <c r="O34" s="27">
        <v>489.23477061165664</v>
      </c>
      <c r="P34" s="27">
        <v>1328.8008178346838</v>
      </c>
      <c r="Q34" s="27">
        <v>503.59378680666174</v>
      </c>
      <c r="R34" s="27">
        <v>1314.9542758084497</v>
      </c>
      <c r="S34" s="27">
        <v>524.4871270684666</v>
      </c>
      <c r="T34" s="27">
        <v>1411.8179113100014</v>
      </c>
      <c r="U34" s="27">
        <v>724.7336457887762</v>
      </c>
      <c r="V34" s="27">
        <v>1214.6102875992658</v>
      </c>
      <c r="W34" s="27">
        <v>479.35979865624444</v>
      </c>
      <c r="X34" s="27">
        <v>697.4257659433758</v>
      </c>
      <c r="Y34" s="27">
        <v>259.8276189521033</v>
      </c>
      <c r="Z34" s="27">
        <v>809.4674575198724</v>
      </c>
      <c r="AA34" s="27">
        <v>326.84439494977346</v>
      </c>
      <c r="AB34" s="27">
        <v>836.3078023443734</v>
      </c>
      <c r="AC34" s="27">
        <v>358.03524629365097</v>
      </c>
      <c r="AD34" s="27">
        <v>975.6483489294753</v>
      </c>
      <c r="AE34" s="27">
        <v>508.75436171274214</v>
      </c>
      <c r="AF34" s="27">
        <v>504.311447353552</v>
      </c>
      <c r="AG34" s="27">
        <v>147.67916846730236</v>
      </c>
      <c r="AH34" s="27">
        <v>281.43404610460175</v>
      </c>
      <c r="AI34" s="27">
        <v>88.57945600230798</v>
      </c>
      <c r="AJ34" s="27">
        <v>329.81131036784774</v>
      </c>
      <c r="AK34" s="27">
        <v>165.66759448058912</v>
      </c>
      <c r="AL34" s="27">
        <v>387.93344475716134</v>
      </c>
      <c r="AM34" s="27">
        <v>197.64512616931825</v>
      </c>
      <c r="AN34" s="27">
        <v>514.0593397049367</v>
      </c>
      <c r="AO34" s="27">
        <v>301.15086839671403</v>
      </c>
    </row>
    <row r="35" spans="1:41" s="34" customFormat="1" ht="15.75" customHeight="1">
      <c r="A35" s="33" t="s">
        <v>115</v>
      </c>
      <c r="B35" s="34">
        <v>1.7859547486335305</v>
      </c>
      <c r="C35" s="34">
        <v>2.4576455795385788</v>
      </c>
      <c r="D35" s="34">
        <v>1.7556562203899435</v>
      </c>
      <c r="E35" s="34">
        <v>1.721043960875192</v>
      </c>
      <c r="F35" s="34">
        <v>1.63343569957672</v>
      </c>
      <c r="G35" s="34">
        <v>2.210957033286803</v>
      </c>
      <c r="H35" s="34">
        <v>3.1158761114253086</v>
      </c>
      <c r="I35" s="34">
        <v>2.2028740752766653</v>
      </c>
      <c r="J35" s="34">
        <v>2.1086533067294044</v>
      </c>
      <c r="K35" s="34">
        <v>1.7979002739426864</v>
      </c>
      <c r="L35" s="34">
        <v>3.2544141553235297</v>
      </c>
      <c r="M35" s="34">
        <v>3.2544141553235297</v>
      </c>
      <c r="N35" s="34">
        <v>3.8491756869573917</v>
      </c>
      <c r="O35" s="34">
        <v>5.510507633391285</v>
      </c>
      <c r="P35" s="34">
        <v>3.311076823356038</v>
      </c>
      <c r="Q35" s="34">
        <v>5.09506205727168</v>
      </c>
      <c r="R35" s="34">
        <v>3.3511161459886907</v>
      </c>
      <c r="S35" s="34">
        <v>4.730571116882414</v>
      </c>
      <c r="T35" s="34">
        <v>3.133537812074004</v>
      </c>
      <c r="U35" s="34">
        <v>3.614685817637143</v>
      </c>
      <c r="V35" s="34">
        <v>2.6430396782387215</v>
      </c>
      <c r="W35" s="34">
        <v>3.4151546993496344</v>
      </c>
      <c r="X35" s="34">
        <v>4.189138621973893</v>
      </c>
      <c r="Y35" s="34">
        <v>6.121630513905225</v>
      </c>
      <c r="Z35" s="34">
        <v>3.812416023669175</v>
      </c>
      <c r="AA35" s="34">
        <v>4.7482827398350365</v>
      </c>
      <c r="AB35" s="34">
        <v>3.7238508702599704</v>
      </c>
      <c r="AC35" s="34">
        <v>4.332197037164781</v>
      </c>
      <c r="AD35" s="34">
        <v>3.0566753180639004</v>
      </c>
      <c r="AE35" s="34">
        <v>2.870686726214291</v>
      </c>
      <c r="AF35" s="34">
        <v>3.5533415820603556</v>
      </c>
      <c r="AG35" s="34">
        <v>2.305405484416966</v>
      </c>
      <c r="AH35" s="34">
        <v>6.330033389095737</v>
      </c>
      <c r="AI35" s="34">
        <v>4.344973561495719</v>
      </c>
      <c r="AJ35" s="34">
        <v>5.239379868174801</v>
      </c>
      <c r="AK35" s="34">
        <v>2.78805803297666</v>
      </c>
      <c r="AL35" s="34">
        <v>4.45317691981568</v>
      </c>
      <c r="AM35" s="34">
        <v>2.078874077805359</v>
      </c>
      <c r="AN35" s="34">
        <v>3.204392074919022</v>
      </c>
      <c r="AO35" s="34">
        <v>1.3389925768403002</v>
      </c>
    </row>
    <row r="36" spans="1:41" s="32" customFormat="1" ht="15">
      <c r="A36" s="31" t="s">
        <v>29</v>
      </c>
      <c r="B36" s="32">
        <v>3097.450543964194</v>
      </c>
      <c r="C36" s="32">
        <v>3585.3159465534472</v>
      </c>
      <c r="D36" s="32">
        <v>4663.370573355766</v>
      </c>
      <c r="E36" s="32">
        <v>5018.378695473431</v>
      </c>
      <c r="F36" s="32">
        <v>5055.298957162349</v>
      </c>
      <c r="G36" s="32">
        <v>3745.426315787372</v>
      </c>
      <c r="H36" s="32">
        <v>4425.010601990535</v>
      </c>
      <c r="I36" s="32">
        <v>5803.096495064698</v>
      </c>
      <c r="J36" s="32">
        <v>6325.904085786321</v>
      </c>
      <c r="K36" s="32">
        <v>6687.871166388387</v>
      </c>
      <c r="L36" s="32">
        <v>3038.413312261354</v>
      </c>
      <c r="M36" s="32">
        <v>3038.413312261354</v>
      </c>
      <c r="N36" s="32">
        <v>4098.291517165834</v>
      </c>
      <c r="O36" s="32">
        <v>2695.931937975968</v>
      </c>
      <c r="P36" s="32">
        <v>4399.76159078897</v>
      </c>
      <c r="Q36" s="32">
        <v>2565.841595436386</v>
      </c>
      <c r="R36" s="32">
        <v>4406.564504898562</v>
      </c>
      <c r="S36" s="32">
        <v>2481.1236544867247</v>
      </c>
      <c r="T36" s="32">
        <v>4423.984808853232</v>
      </c>
      <c r="U36" s="32">
        <v>2619.6844309971502</v>
      </c>
      <c r="V36" s="32">
        <v>3210.2631837218046</v>
      </c>
      <c r="W36" s="32">
        <v>1637.0878690601678</v>
      </c>
      <c r="X36" s="32">
        <v>2921.61321207312</v>
      </c>
      <c r="Y36" s="32">
        <v>1590.5686805325352</v>
      </c>
      <c r="Z36" s="32">
        <v>3086.0267056875086</v>
      </c>
      <c r="AA36" s="32">
        <v>1551.949599151835</v>
      </c>
      <c r="AB36" s="32">
        <v>3114.285537565298</v>
      </c>
      <c r="AC36" s="32">
        <v>1551.0792331939176</v>
      </c>
      <c r="AD36" s="32">
        <v>2982.2402272825234</v>
      </c>
      <c r="AE36" s="32">
        <v>1460.474393072393</v>
      </c>
      <c r="AF36" s="32">
        <v>1791.9908361904181</v>
      </c>
      <c r="AG36" s="32">
        <v>340.46036491865596</v>
      </c>
      <c r="AH36" s="32">
        <v>1781.4869086704382</v>
      </c>
      <c r="AI36" s="32">
        <v>384.8753944217014</v>
      </c>
      <c r="AJ36" s="32">
        <v>1728.0067398376525</v>
      </c>
      <c r="AK36" s="32">
        <v>461.89086759552623</v>
      </c>
      <c r="AL36" s="32">
        <v>1727.5362626171818</v>
      </c>
      <c r="AM36" s="32">
        <v>410.87932939796525</v>
      </c>
      <c r="AN36" s="32">
        <v>1647.2476741886046</v>
      </c>
      <c r="AO36" s="32">
        <v>403.2387772922102</v>
      </c>
    </row>
    <row r="37" spans="1:41" s="26" customFormat="1" ht="15">
      <c r="A37" s="8" t="s">
        <v>30</v>
      </c>
      <c r="B37" s="26">
        <v>0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26">
        <v>0</v>
      </c>
      <c r="V37" s="26">
        <v>0</v>
      </c>
      <c r="W37" s="26">
        <v>0</v>
      </c>
      <c r="X37" s="26">
        <v>0</v>
      </c>
      <c r="Y37" s="26">
        <v>0</v>
      </c>
      <c r="Z37" s="26">
        <v>0</v>
      </c>
      <c r="AA37" s="26">
        <v>0</v>
      </c>
      <c r="AB37" s="26">
        <v>0</v>
      </c>
      <c r="AC37" s="26">
        <v>0</v>
      </c>
      <c r="AD37" s="26">
        <v>0</v>
      </c>
      <c r="AE37" s="26">
        <v>0</v>
      </c>
      <c r="AF37" s="26">
        <v>0</v>
      </c>
      <c r="AG37" s="26">
        <v>0</v>
      </c>
      <c r="AH37" s="26">
        <v>0</v>
      </c>
      <c r="AI37" s="26">
        <v>0</v>
      </c>
      <c r="AJ37" s="26">
        <v>0</v>
      </c>
      <c r="AK37" s="26">
        <v>0</v>
      </c>
      <c r="AL37" s="26">
        <v>0</v>
      </c>
      <c r="AM37" s="26">
        <v>0</v>
      </c>
      <c r="AN37" s="26">
        <v>0</v>
      </c>
      <c r="AO37" s="26">
        <v>0</v>
      </c>
    </row>
    <row r="38" spans="1:41" s="24" customFormat="1" ht="15">
      <c r="A38" s="13" t="s">
        <v>13</v>
      </c>
      <c r="B38" s="24">
        <v>11.445522703150909</v>
      </c>
      <c r="C38" s="24">
        <v>8.631175319536425</v>
      </c>
      <c r="D38" s="24">
        <v>4.691272184692183</v>
      </c>
      <c r="E38" s="24">
        <v>3.1846431243781064</v>
      </c>
      <c r="F38" s="24">
        <v>2.8710287197346593</v>
      </c>
      <c r="G38" s="24">
        <v>13.557721475953564</v>
      </c>
      <c r="H38" s="24">
        <v>11.2613480730897</v>
      </c>
      <c r="I38" s="24">
        <v>6.912203054817274</v>
      </c>
      <c r="J38" s="24">
        <v>4.958544792013311</v>
      </c>
      <c r="K38" s="24">
        <v>3.7510842529118116</v>
      </c>
      <c r="L38" s="24">
        <v>10.25700469407895</v>
      </c>
      <c r="M38" s="24">
        <v>10.25700469407895</v>
      </c>
      <c r="N38" s="24">
        <v>4.349280863787375</v>
      </c>
      <c r="O38" s="24">
        <v>9.75568644610281</v>
      </c>
      <c r="P38" s="24">
        <v>2.7718614676616893</v>
      </c>
      <c r="Q38" s="24">
        <v>9.772363140961861</v>
      </c>
      <c r="R38" s="24">
        <v>3.011639813953488</v>
      </c>
      <c r="S38" s="24">
        <v>9.917724285714296</v>
      </c>
      <c r="T38" s="24">
        <v>2.9709444941763756</v>
      </c>
      <c r="U38" s="24">
        <v>9.917629023217245</v>
      </c>
      <c r="V38" s="24">
        <v>3.1820980848585685</v>
      </c>
      <c r="W38" s="24">
        <v>9.906732858569054</v>
      </c>
      <c r="X38" s="24">
        <v>3.294011100946372</v>
      </c>
      <c r="Y38" s="24">
        <v>9.9776319983361</v>
      </c>
      <c r="Z38" s="24">
        <v>3.0099492379367745</v>
      </c>
      <c r="AA38" s="24">
        <v>9.886621896838612</v>
      </c>
      <c r="AB38" s="24">
        <v>2.93771628452579</v>
      </c>
      <c r="AC38" s="24">
        <v>9.912568341098178</v>
      </c>
      <c r="AD38" s="24">
        <v>3.19236724625624</v>
      </c>
      <c r="AE38" s="24">
        <v>10.114591680532435</v>
      </c>
      <c r="AF38" s="24">
        <v>2.9558472013311157</v>
      </c>
      <c r="AG38" s="24">
        <v>9.70747385357738</v>
      </c>
      <c r="AH38" s="24">
        <v>2.9232047171381064</v>
      </c>
      <c r="AI38" s="24">
        <v>10.073747369384359</v>
      </c>
      <c r="AJ38" s="24">
        <v>3.006914787021628</v>
      </c>
      <c r="AK38" s="24">
        <v>9.779056933444272</v>
      </c>
      <c r="AL38" s="24">
        <v>2.899372301164724</v>
      </c>
      <c r="AM38" s="24">
        <v>10.300137660565719</v>
      </c>
      <c r="AN38" s="24">
        <v>3.0078013178036573</v>
      </c>
      <c r="AO38" s="24">
        <v>10.272835196339438</v>
      </c>
    </row>
    <row r="39" spans="1:41" s="24" customFormat="1" ht="15">
      <c r="A39" s="7" t="s">
        <v>31</v>
      </c>
      <c r="B39" s="24">
        <v>12.930275109636959</v>
      </c>
      <c r="C39" s="24">
        <v>10.942951025754239</v>
      </c>
      <c r="D39" s="24">
        <v>7.232919049731951</v>
      </c>
      <c r="E39" s="24">
        <v>5.827221451446464</v>
      </c>
      <c r="F39" s="24">
        <v>5.792050194951168</v>
      </c>
      <c r="G39" s="24">
        <v>15.88823799705186</v>
      </c>
      <c r="H39" s="24">
        <v>14.402458846437758</v>
      </c>
      <c r="I39" s="24">
        <v>9.974958234034704</v>
      </c>
      <c r="J39" s="24">
        <v>8.260931258273233</v>
      </c>
      <c r="K39" s="24">
        <v>6.9408281728600425</v>
      </c>
      <c r="L39" s="24">
        <v>12.157740042763157</v>
      </c>
      <c r="M39" s="24">
        <v>12.157740042763157</v>
      </c>
      <c r="N39" s="24">
        <v>7.810447783868579</v>
      </c>
      <c r="O39" s="24">
        <v>13.549624231988188</v>
      </c>
      <c r="P39" s="24">
        <v>6.556586128800432</v>
      </c>
      <c r="Q39" s="24">
        <v>13.767853534918027</v>
      </c>
      <c r="R39" s="24">
        <v>6.895869752491697</v>
      </c>
      <c r="S39" s="24">
        <v>14.11317043373941</v>
      </c>
      <c r="T39" s="24">
        <v>6.696296799778159</v>
      </c>
      <c r="U39" s="24">
        <v>13.895286062465484</v>
      </c>
      <c r="V39" s="24">
        <v>5.757234611203561</v>
      </c>
      <c r="W39" s="24">
        <v>12.508854783508989</v>
      </c>
      <c r="X39" s="24">
        <v>8.112384815106887</v>
      </c>
      <c r="Y39" s="24">
        <v>13.238522196524283</v>
      </c>
      <c r="Z39" s="24">
        <v>5.912349664633041</v>
      </c>
      <c r="AA39" s="24">
        <v>14.053568289887192</v>
      </c>
      <c r="AB39" s="24">
        <v>5.496723199112597</v>
      </c>
      <c r="AC39" s="24">
        <v>11.678980453503414</v>
      </c>
      <c r="AD39" s="24">
        <v>6.194450496764679</v>
      </c>
      <c r="AE39" s="24">
        <v>11.956859730079499</v>
      </c>
      <c r="AF39" s="24">
        <v>5.382011849879822</v>
      </c>
      <c r="AG39" s="24">
        <v>11.980768771676798</v>
      </c>
      <c r="AH39" s="24">
        <v>4.986048762432976</v>
      </c>
      <c r="AI39" s="24">
        <v>12.019148231281198</v>
      </c>
      <c r="AJ39" s="24">
        <v>5.220349958587535</v>
      </c>
      <c r="AK39" s="24">
        <v>11.845091753189127</v>
      </c>
      <c r="AL39" s="24">
        <v>4.81256683527453</v>
      </c>
      <c r="AM39" s="24">
        <v>12.01157431872806</v>
      </c>
      <c r="AN39" s="24">
        <v>5.024895325938251</v>
      </c>
      <c r="AO39" s="24">
        <v>12.072661158809344</v>
      </c>
    </row>
    <row r="40" spans="1:41" s="28" customFormat="1" ht="15">
      <c r="A40" s="16" t="s">
        <v>32</v>
      </c>
      <c r="B40" s="28">
        <v>14.829717064676585</v>
      </c>
      <c r="C40" s="28">
        <v>12.412915024834447</v>
      </c>
      <c r="D40" s="28">
        <v>8.839864148918462</v>
      </c>
      <c r="E40" s="28">
        <v>7.752454722222212</v>
      </c>
      <c r="F40" s="28">
        <v>7.479350405472636</v>
      </c>
      <c r="G40" s="28">
        <v>16.683850385572143</v>
      </c>
      <c r="H40" s="28">
        <v>15.060690793189364</v>
      </c>
      <c r="I40" s="28">
        <v>10.970752745016604</v>
      </c>
      <c r="J40" s="28">
        <v>9.351134771630608</v>
      </c>
      <c r="K40" s="28">
        <v>8.215748787437615</v>
      </c>
      <c r="L40" s="28">
        <v>12.993154991776317</v>
      </c>
      <c r="M40" s="28">
        <v>12.993154991776317</v>
      </c>
      <c r="N40" s="28">
        <v>8.420939553986704</v>
      </c>
      <c r="O40" s="28">
        <v>14.161629759535636</v>
      </c>
      <c r="P40" s="28">
        <v>6.834459512437805</v>
      </c>
      <c r="Q40" s="28">
        <v>14.394203988391391</v>
      </c>
      <c r="R40" s="28">
        <v>7.1651357877907</v>
      </c>
      <c r="S40" s="28">
        <v>14.815767458471766</v>
      </c>
      <c r="T40" s="28">
        <v>7.005893799916798</v>
      </c>
      <c r="U40" s="28">
        <v>14.441519825870657</v>
      </c>
      <c r="V40" s="28">
        <v>6.02977331613977</v>
      </c>
      <c r="W40" s="28">
        <v>12.587654359400988</v>
      </c>
      <c r="X40" s="28">
        <v>7.141702921135642</v>
      </c>
      <c r="Y40" s="28">
        <v>12.995636930116488</v>
      </c>
      <c r="Z40" s="28">
        <v>6.3922258265390965</v>
      </c>
      <c r="AA40" s="28">
        <v>12.955917828618976</v>
      </c>
      <c r="AB40" s="28">
        <v>6.201381876871891</v>
      </c>
      <c r="AC40" s="28">
        <v>13.053121493344404</v>
      </c>
      <c r="AD40" s="28">
        <v>7.089335507487516</v>
      </c>
      <c r="AE40" s="28">
        <v>13.699614742096513</v>
      </c>
      <c r="AF40" s="28">
        <v>5.392689321131454</v>
      </c>
      <c r="AG40" s="28">
        <v>12.284759288685514</v>
      </c>
      <c r="AH40" s="28">
        <v>5.502686976705487</v>
      </c>
      <c r="AI40" s="28">
        <v>12.23341414725456</v>
      </c>
      <c r="AJ40" s="28">
        <v>5.770944277870218</v>
      </c>
      <c r="AK40" s="28">
        <v>11.960654026622308</v>
      </c>
      <c r="AL40" s="28">
        <v>5.695445394342767</v>
      </c>
      <c r="AM40" s="28">
        <v>12.327912574875223</v>
      </c>
      <c r="AN40" s="28">
        <v>6.139980023294497</v>
      </c>
      <c r="AO40" s="28">
        <v>12.24214628119799</v>
      </c>
    </row>
    <row r="41" spans="1:41" s="24" customFormat="1" ht="15">
      <c r="A41" s="13" t="s">
        <v>33</v>
      </c>
      <c r="B41" s="24">
        <v>13.258777694859054</v>
      </c>
      <c r="C41" s="24">
        <v>11.80627489652317</v>
      </c>
      <c r="D41" s="24">
        <v>8.72977408943427</v>
      </c>
      <c r="E41" s="24">
        <v>7.719714515754575</v>
      </c>
      <c r="F41" s="24">
        <v>7.42121340547262</v>
      </c>
      <c r="G41" s="24">
        <v>16.367901575456067</v>
      </c>
      <c r="H41" s="24">
        <v>14.918302736710974</v>
      </c>
      <c r="I41" s="24">
        <v>11.235203251661142</v>
      </c>
      <c r="J41" s="24">
        <v>9.751110905158093</v>
      </c>
      <c r="K41" s="24">
        <v>8.734333652662222</v>
      </c>
      <c r="L41" s="24">
        <v>13.34819270559212</v>
      </c>
      <c r="M41" s="24">
        <v>13.34819270559212</v>
      </c>
      <c r="N41" s="24">
        <v>9.14128799377077</v>
      </c>
      <c r="O41" s="24">
        <v>14.556759879767842</v>
      </c>
      <c r="P41" s="24">
        <v>7.677891990464348</v>
      </c>
      <c r="Q41" s="24">
        <v>14.80968298922054</v>
      </c>
      <c r="R41" s="24">
        <v>7.994622622508286</v>
      </c>
      <c r="S41" s="24">
        <v>15.208927745016585</v>
      </c>
      <c r="T41" s="24">
        <v>7.843162446755419</v>
      </c>
      <c r="U41" s="24">
        <v>14.838010186567177</v>
      </c>
      <c r="V41" s="24">
        <v>6.234494614808649</v>
      </c>
      <c r="W41" s="24">
        <v>12.370994326123135</v>
      </c>
      <c r="X41" s="24">
        <v>7.3373092093848316</v>
      </c>
      <c r="Y41" s="24">
        <v>12.65775442595673</v>
      </c>
      <c r="Z41" s="24">
        <v>6.553867808236276</v>
      </c>
      <c r="AA41" s="24">
        <v>12.623733269550764</v>
      </c>
      <c r="AB41" s="24">
        <v>6.32870181530781</v>
      </c>
      <c r="AC41" s="24">
        <v>12.759043252911841</v>
      </c>
      <c r="AD41" s="24">
        <v>7.099921277870218</v>
      </c>
      <c r="AE41" s="24">
        <v>13.017711788685512</v>
      </c>
      <c r="AF41" s="24">
        <v>5.55367853660567</v>
      </c>
      <c r="AG41" s="24">
        <v>11.622182799500846</v>
      </c>
      <c r="AH41" s="24">
        <v>5.6735119301164625</v>
      </c>
      <c r="AI41" s="24">
        <v>11.590211925956737</v>
      </c>
      <c r="AJ41" s="24">
        <v>5.9573621559900145</v>
      </c>
      <c r="AK41" s="24">
        <v>11.367552649750403</v>
      </c>
      <c r="AL41" s="24">
        <v>5.887932166389351</v>
      </c>
      <c r="AM41" s="24">
        <v>11.628823822795342</v>
      </c>
      <c r="AN41" s="24">
        <v>6.301797409733781</v>
      </c>
      <c r="AO41" s="24">
        <v>11.397500678036577</v>
      </c>
    </row>
    <row r="42" spans="1:41" s="24" customFormat="1" ht="15">
      <c r="A42" s="13" t="s">
        <v>34</v>
      </c>
      <c r="B42" s="24">
        <v>-49.83420618573806</v>
      </c>
      <c r="C42" s="24">
        <v>-49.85838288079478</v>
      </c>
      <c r="D42" s="24">
        <v>-49.85189279534101</v>
      </c>
      <c r="E42" s="24">
        <v>-49.856580845771155</v>
      </c>
      <c r="F42" s="24">
        <v>-49.86285323383086</v>
      </c>
      <c r="G42" s="24">
        <v>-49.62747079601985</v>
      </c>
      <c r="H42" s="24">
        <v>-49.69508671096349</v>
      </c>
      <c r="I42" s="24">
        <v>-49.733185332225986</v>
      </c>
      <c r="J42" s="24">
        <v>-49.74861911813643</v>
      </c>
      <c r="K42" s="24">
        <v>-49.771661031614</v>
      </c>
      <c r="L42" s="24">
        <v>-49.60640822368423</v>
      </c>
      <c r="M42" s="24">
        <v>-49.60640822368423</v>
      </c>
      <c r="N42" s="24">
        <v>-49.56823453488378</v>
      </c>
      <c r="O42" s="24">
        <v>-49.565399850746246</v>
      </c>
      <c r="P42" s="24">
        <v>-49.559712786069596</v>
      </c>
      <c r="Q42" s="24">
        <v>-49.57210679933666</v>
      </c>
      <c r="R42" s="24">
        <v>-49.57973745847183</v>
      </c>
      <c r="S42" s="24">
        <v>-49.57796536544848</v>
      </c>
      <c r="T42" s="24">
        <v>-49.565508269550804</v>
      </c>
      <c r="U42" s="24">
        <v>-49.56891693200659</v>
      </c>
      <c r="V42" s="24">
        <v>-49.632511314475884</v>
      </c>
      <c r="W42" s="24">
        <v>-49.627722512479096</v>
      </c>
      <c r="X42" s="24">
        <v>-49.61984656151421</v>
      </c>
      <c r="Y42" s="24">
        <v>-49.6250357071548</v>
      </c>
      <c r="Z42" s="24">
        <v>-49.62283793677206</v>
      </c>
      <c r="AA42" s="24">
        <v>-49.618153910149765</v>
      </c>
      <c r="AB42" s="24">
        <v>-49.60003347753743</v>
      </c>
      <c r="AC42" s="24">
        <v>-49.61378562396005</v>
      </c>
      <c r="AD42" s="24">
        <v>-49.397418801996714</v>
      </c>
      <c r="AE42" s="24">
        <v>-49.40207961730447</v>
      </c>
      <c r="AF42" s="24">
        <v>-49.24058652246256</v>
      </c>
      <c r="AG42" s="24">
        <v>-49.256218302828586</v>
      </c>
      <c r="AH42" s="24">
        <v>-49.24925782029956</v>
      </c>
      <c r="AI42" s="24">
        <v>-49.25077242928461</v>
      </c>
      <c r="AJ42" s="24">
        <v>-49.25780527454241</v>
      </c>
      <c r="AK42" s="24">
        <v>-49.26074655574035</v>
      </c>
      <c r="AL42" s="24">
        <v>-49.26885871880194</v>
      </c>
      <c r="AM42" s="24">
        <v>-49.22062437603982</v>
      </c>
      <c r="AN42" s="24">
        <v>-49.23359136439263</v>
      </c>
      <c r="AO42" s="24">
        <v>-49.23156555740425</v>
      </c>
    </row>
    <row r="43" spans="1:41" s="24" customFormat="1" ht="15">
      <c r="A43" s="13" t="s">
        <v>35</v>
      </c>
      <c r="B43" s="24">
        <v>-52.87461603648418</v>
      </c>
      <c r="C43" s="24">
        <v>-52.891856738410574</v>
      </c>
      <c r="D43" s="24">
        <v>-52.88950407653912</v>
      </c>
      <c r="E43" s="24">
        <v>-52.884718673300156</v>
      </c>
      <c r="F43" s="24">
        <v>-52.89140001658379</v>
      </c>
      <c r="G43" s="24">
        <v>-52.676819121061335</v>
      </c>
      <c r="H43" s="24">
        <v>-52.73491621262464</v>
      </c>
      <c r="I43" s="24">
        <v>-52.767132375415265</v>
      </c>
      <c r="J43" s="24">
        <v>-52.788223494176286</v>
      </c>
      <c r="K43" s="24">
        <v>-52.79801597337767</v>
      </c>
      <c r="L43" s="24">
        <v>-52.62123743421052</v>
      </c>
      <c r="M43" s="24">
        <v>-52.62123743421052</v>
      </c>
      <c r="N43" s="24">
        <v>-52.61355509966779</v>
      </c>
      <c r="O43" s="24">
        <v>-52.60770674958536</v>
      </c>
      <c r="P43" s="24">
        <v>-52.59978059701497</v>
      </c>
      <c r="Q43" s="24">
        <v>-52.60389114427862</v>
      </c>
      <c r="R43" s="24">
        <v>-52.605754451827266</v>
      </c>
      <c r="S43" s="24">
        <v>-52.61421926910296</v>
      </c>
      <c r="T43" s="24">
        <v>-52.60401893510814</v>
      </c>
      <c r="U43" s="24">
        <v>-52.60589154228855</v>
      </c>
      <c r="V43" s="24">
        <v>-52.64862033277875</v>
      </c>
      <c r="W43" s="24">
        <v>-52.64094539101496</v>
      </c>
      <c r="X43" s="24">
        <v>-52.64032350157732</v>
      </c>
      <c r="Y43" s="24">
        <v>-52.63822627287852</v>
      </c>
      <c r="Z43" s="24">
        <v>-52.626260066555766</v>
      </c>
      <c r="AA43" s="24">
        <v>-52.62833542429284</v>
      </c>
      <c r="AB43" s="24">
        <v>-52.6282090682196</v>
      </c>
      <c r="AC43" s="24">
        <v>-52.6206201497504</v>
      </c>
      <c r="AD43" s="24">
        <v>-52.44011998336104</v>
      </c>
      <c r="AE43" s="24">
        <v>-52.44922415973379</v>
      </c>
      <c r="AF43" s="24">
        <v>-52.25191805324459</v>
      </c>
      <c r="AG43" s="24">
        <v>-52.26794144758732</v>
      </c>
      <c r="AH43" s="24">
        <v>-52.26526707154738</v>
      </c>
      <c r="AI43" s="24">
        <v>-52.27059412645583</v>
      </c>
      <c r="AJ43" s="24">
        <v>-52.28659990016638</v>
      </c>
      <c r="AK43" s="24">
        <v>-52.27318562396003</v>
      </c>
      <c r="AL43" s="24">
        <v>-52.29556599001663</v>
      </c>
      <c r="AM43" s="24">
        <v>-52.238326938435954</v>
      </c>
      <c r="AN43" s="24">
        <v>-52.24698823627286</v>
      </c>
      <c r="AO43" s="24">
        <v>-52.26272376039931</v>
      </c>
    </row>
    <row r="44" spans="1:41" s="26" customFormat="1" ht="15">
      <c r="A44" s="8" t="s">
        <v>36</v>
      </c>
      <c r="B44" s="26">
        <v>1937.6499128233472</v>
      </c>
      <c r="C44" s="26">
        <v>1647.868505315043</v>
      </c>
      <c r="D44" s="26">
        <v>3006.011826773934</v>
      </c>
      <c r="E44" s="26">
        <v>3402.306932635675</v>
      </c>
      <c r="F44" s="26">
        <v>3884.538243802616</v>
      </c>
      <c r="G44" s="26">
        <v>1857.6950548874295</v>
      </c>
      <c r="H44" s="26">
        <v>1590.8709631109498</v>
      </c>
      <c r="I44" s="26">
        <v>2981.0692435926453</v>
      </c>
      <c r="J44" s="26">
        <v>3487.120757186384</v>
      </c>
      <c r="K44" s="26">
        <v>4528.331607665394</v>
      </c>
      <c r="L44" s="26">
        <v>1090.4242850257713</v>
      </c>
      <c r="M44" s="26">
        <v>1090.4242850257713</v>
      </c>
      <c r="N44" s="26">
        <v>1224.322108455114</v>
      </c>
      <c r="O44" s="26">
        <v>647.9711754963363</v>
      </c>
      <c r="P44" s="26">
        <v>1658.8353651166844</v>
      </c>
      <c r="Q44" s="26">
        <v>831.412362327342</v>
      </c>
      <c r="R44" s="26">
        <v>1771.458279381265</v>
      </c>
      <c r="S44" s="26">
        <v>984.0978849594566</v>
      </c>
      <c r="T44" s="26">
        <v>2160.186210142505</v>
      </c>
      <c r="U44" s="26">
        <v>1467.7873650733018</v>
      </c>
      <c r="V44" s="26">
        <v>1371.4517355991202</v>
      </c>
      <c r="W44" s="26">
        <v>633.6414929342109</v>
      </c>
      <c r="X44" s="26">
        <v>850.8489415473035</v>
      </c>
      <c r="Y44" s="26">
        <v>414.1368723573203</v>
      </c>
      <c r="Z44" s="26">
        <v>1115.2768944441218</v>
      </c>
      <c r="AA44" s="26">
        <v>630.484781384904</v>
      </c>
      <c r="AB44" s="26">
        <v>1265.180265963999</v>
      </c>
      <c r="AC44" s="26">
        <v>782.8935230359721</v>
      </c>
      <c r="AD44" s="26">
        <v>1726.6645431249744</v>
      </c>
      <c r="AE44" s="26">
        <v>1258.2011369398874</v>
      </c>
      <c r="AF44" s="26">
        <v>643.5944769691171</v>
      </c>
      <c r="AG44" s="26">
        <v>285.1533610728473</v>
      </c>
      <c r="AH44" s="26">
        <v>422.71327412379145</v>
      </c>
      <c r="AI44" s="26">
        <v>228.65844458448572</v>
      </c>
      <c r="AJ44" s="26">
        <v>619.2894402928383</v>
      </c>
      <c r="AK44" s="26">
        <v>449.7795021270636</v>
      </c>
      <c r="AL44" s="26">
        <v>793.3528783058782</v>
      </c>
      <c r="AM44" s="26">
        <v>614.8459769975963</v>
      </c>
      <c r="AN44" s="26">
        <v>1204.784610302003</v>
      </c>
      <c r="AO44" s="26">
        <v>997.0846094793327</v>
      </c>
    </row>
    <row r="45" spans="1:41" s="26" customFormat="1" ht="15">
      <c r="A45" s="8" t="s">
        <v>37</v>
      </c>
      <c r="B45" s="26">
        <v>203.3111529336497</v>
      </c>
      <c r="C45" s="26">
        <v>189.02676816489281</v>
      </c>
      <c r="D45" s="26">
        <v>349.8138085081492</v>
      </c>
      <c r="E45" s="26">
        <v>486.41471282191384</v>
      </c>
      <c r="F45" s="26">
        <v>789.6512161269302</v>
      </c>
      <c r="G45" s="26">
        <v>163.6656099916007</v>
      </c>
      <c r="H45" s="26">
        <v>170.72123836262435</v>
      </c>
      <c r="I45" s="26">
        <v>346.73959207324566</v>
      </c>
      <c r="J45" s="26">
        <v>487.1472358880815</v>
      </c>
      <c r="K45" s="26">
        <v>808.5083987160505</v>
      </c>
      <c r="L45" s="26">
        <v>156.7959368048923</v>
      </c>
      <c r="M45" s="26">
        <v>156.7959368048923</v>
      </c>
      <c r="N45" s="26">
        <v>159.6028411448297</v>
      </c>
      <c r="O45" s="26">
        <v>158.73640488467964</v>
      </c>
      <c r="P45" s="26">
        <v>330.0345472820007</v>
      </c>
      <c r="Q45" s="26">
        <v>327.8185755206802</v>
      </c>
      <c r="R45" s="26">
        <v>456.50400357281524</v>
      </c>
      <c r="S45" s="26">
        <v>459.6107578909899</v>
      </c>
      <c r="T45" s="26">
        <v>748.3682988325036</v>
      </c>
      <c r="U45" s="26">
        <v>743.0537192845255</v>
      </c>
      <c r="V45" s="26">
        <v>156.8414479998543</v>
      </c>
      <c r="W45" s="26">
        <v>154.28169427796644</v>
      </c>
      <c r="X45" s="26">
        <v>153.42317560392763</v>
      </c>
      <c r="Y45" s="26">
        <v>154.309253405217</v>
      </c>
      <c r="Z45" s="26">
        <v>305.8094369242494</v>
      </c>
      <c r="AA45" s="26">
        <v>303.6403864351305</v>
      </c>
      <c r="AB45" s="26">
        <v>428.87246361962565</v>
      </c>
      <c r="AC45" s="26">
        <v>424.8582767423211</v>
      </c>
      <c r="AD45" s="26">
        <v>751.0161941954991</v>
      </c>
      <c r="AE45" s="26">
        <v>749.4467752271453</v>
      </c>
      <c r="AF45" s="26">
        <v>139.28302961556508</v>
      </c>
      <c r="AG45" s="26">
        <v>137.47419260554494</v>
      </c>
      <c r="AH45" s="26">
        <v>141.27922801918967</v>
      </c>
      <c r="AI45" s="26">
        <v>140.07898858217774</v>
      </c>
      <c r="AJ45" s="26">
        <v>289.4781299249906</v>
      </c>
      <c r="AK45" s="26">
        <v>284.1119076464745</v>
      </c>
      <c r="AL45" s="26">
        <v>405.4194335487169</v>
      </c>
      <c r="AM45" s="26">
        <v>417.200850828278</v>
      </c>
      <c r="AN45" s="26">
        <v>690.7252705970664</v>
      </c>
      <c r="AO45" s="26">
        <v>695.9337410826187</v>
      </c>
    </row>
    <row r="46" s="29" customFormat="1" ht="15">
      <c r="A46" s="9" t="s">
        <v>38</v>
      </c>
    </row>
    <row r="47" spans="1:41" s="29" customFormat="1" ht="15.75" thickBot="1">
      <c r="A47" s="17" t="s">
        <v>39</v>
      </c>
      <c r="B47" s="29">
        <v>-0.0003838983416252067</v>
      </c>
      <c r="C47" s="29">
        <v>-0.0028160753311258268</v>
      </c>
      <c r="D47" s="29">
        <v>-0.0062818517470881845</v>
      </c>
      <c r="E47" s="29">
        <v>0.016716632504145925</v>
      </c>
      <c r="F47" s="29">
        <v>0.0785689746268655</v>
      </c>
      <c r="G47" s="29">
        <v>-0.0021315966832504123</v>
      </c>
      <c r="H47" s="29">
        <v>-0.003346536544850498</v>
      </c>
      <c r="I47" s="29">
        <v>-0.0079394672757475</v>
      </c>
      <c r="J47" s="29">
        <v>-0.0013604291181364405</v>
      </c>
      <c r="K47" s="29">
        <v>0.021260295673876856</v>
      </c>
      <c r="L47" s="29">
        <v>0.08276539210526317</v>
      </c>
      <c r="M47" s="29">
        <v>0.08276539210526317</v>
      </c>
      <c r="N47" s="29">
        <v>-0.003305812624584719</v>
      </c>
      <c r="O47" s="29">
        <v>0.07388980630182415</v>
      </c>
      <c r="P47" s="29">
        <v>0.07546572786069652</v>
      </c>
      <c r="Q47" s="29">
        <v>0.06073546152570472</v>
      </c>
      <c r="R47" s="29">
        <v>0.05995166677740868</v>
      </c>
      <c r="S47" s="29">
        <v>0.06874392126245847</v>
      </c>
      <c r="T47" s="29">
        <v>0.07005365856905167</v>
      </c>
      <c r="U47" s="29">
        <v>0.07259677412935325</v>
      </c>
      <c r="V47" s="29">
        <v>0.0020841234608985027</v>
      </c>
      <c r="W47" s="29">
        <v>0.08664497071547425</v>
      </c>
      <c r="X47" s="29">
        <v>0.049766800788643484</v>
      </c>
      <c r="Y47" s="29">
        <v>0.06176314908485858</v>
      </c>
      <c r="Z47" s="29">
        <v>0.06832427271214637</v>
      </c>
      <c r="AA47" s="29">
        <v>0.0653091247920133</v>
      </c>
      <c r="AB47" s="29">
        <v>0.07247625024958394</v>
      </c>
      <c r="AC47" s="29">
        <v>0.0632959119800332</v>
      </c>
      <c r="AD47" s="29">
        <v>0.0674500986688852</v>
      </c>
      <c r="AE47" s="29">
        <v>0.06327759267886854</v>
      </c>
      <c r="AF47" s="29">
        <v>0.06712564758735438</v>
      </c>
      <c r="AG47" s="29">
        <v>0.06451068452579034</v>
      </c>
      <c r="AH47" s="29">
        <v>0.0474098400998336</v>
      </c>
      <c r="AI47" s="29">
        <v>0.042615408652246334</v>
      </c>
      <c r="AJ47" s="29">
        <v>0.04551698901830281</v>
      </c>
      <c r="AK47" s="29">
        <v>0.04780732778702168</v>
      </c>
      <c r="AL47" s="29">
        <v>0.05053863876871881</v>
      </c>
      <c r="AM47" s="29">
        <v>0.04256172695507491</v>
      </c>
      <c r="AN47" s="29">
        <v>0.05170095590682193</v>
      </c>
      <c r="AO47" s="29">
        <v>0.04261370981697172</v>
      </c>
    </row>
    <row r="48" spans="1:11" ht="15">
      <c r="A48" s="2" t="s">
        <v>40</v>
      </c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41" s="24" customFormat="1" ht="15">
      <c r="A49" s="13" t="s">
        <v>41</v>
      </c>
      <c r="B49" s="24">
        <v>106.66521923714755</v>
      </c>
      <c r="C49" s="24">
        <v>89.93275586092713</v>
      </c>
      <c r="D49" s="24">
        <v>99.41035292845264</v>
      </c>
      <c r="E49" s="24">
        <v>101.01752189054714</v>
      </c>
      <c r="F49" s="24">
        <v>103.85505223880605</v>
      </c>
      <c r="G49" s="24">
        <v>98.22026275290216</v>
      </c>
      <c r="H49" s="24">
        <v>82.8527246345515</v>
      </c>
      <c r="I49" s="24">
        <v>94.80537981727561</v>
      </c>
      <c r="J49" s="24">
        <v>97.91664394342767</v>
      </c>
      <c r="K49" s="24">
        <v>107.60963577371058</v>
      </c>
      <c r="L49" s="24">
        <v>72.51148950657898</v>
      </c>
      <c r="M49" s="24">
        <v>72.51148950657898</v>
      </c>
      <c r="N49" s="24">
        <v>64.9852835714286</v>
      </c>
      <c r="O49" s="24">
        <v>56.08157298507465</v>
      </c>
      <c r="P49" s="24">
        <v>69.85990714759534</v>
      </c>
      <c r="Q49" s="24">
        <v>56.623581956882305</v>
      </c>
      <c r="R49" s="24">
        <v>68.8633643687708</v>
      </c>
      <c r="S49" s="24">
        <v>57.13600440199336</v>
      </c>
      <c r="T49" s="24">
        <v>74.14375627287859</v>
      </c>
      <c r="U49" s="24">
        <v>62.31125159203973</v>
      </c>
      <c r="V49" s="24">
        <v>77.10214399334448</v>
      </c>
      <c r="W49" s="24">
        <v>67.81408382695508</v>
      </c>
      <c r="X49" s="24">
        <v>56.45147312302833</v>
      </c>
      <c r="Y49" s="24">
        <v>51.42230321131446</v>
      </c>
      <c r="Z49" s="24">
        <v>60.15042988352748</v>
      </c>
      <c r="AA49" s="24">
        <v>53.24535733777038</v>
      </c>
      <c r="AB49" s="24">
        <v>60.724027154742096</v>
      </c>
      <c r="AC49" s="24">
        <v>54.3074304492513</v>
      </c>
      <c r="AD49" s="24">
        <v>65.08370402662233</v>
      </c>
      <c r="AE49" s="24">
        <v>62.24989813643923</v>
      </c>
      <c r="AF49" s="24">
        <v>46.41302161397667</v>
      </c>
      <c r="AG49" s="24">
        <v>47.8396639434276</v>
      </c>
      <c r="AH49" s="24">
        <v>36.26554016638934</v>
      </c>
      <c r="AI49" s="24">
        <v>35.523978868552426</v>
      </c>
      <c r="AJ49" s="24">
        <v>38.5426849417637</v>
      </c>
      <c r="AK49" s="24">
        <v>41.42351594009985</v>
      </c>
      <c r="AL49" s="24">
        <v>40.079655374376046</v>
      </c>
      <c r="AM49" s="24">
        <v>41.9959165723794</v>
      </c>
      <c r="AN49" s="24">
        <v>46.96698053244594</v>
      </c>
      <c r="AO49" s="24">
        <v>52.25931628951743</v>
      </c>
    </row>
    <row r="50" spans="1:41" s="24" customFormat="1" ht="15">
      <c r="A50" s="13" t="s">
        <v>42</v>
      </c>
      <c r="B50" s="24">
        <v>68.26312117744607</v>
      </c>
      <c r="C50" s="24">
        <v>52.720648228476804</v>
      </c>
      <c r="D50" s="24">
        <v>53.292368419301134</v>
      </c>
      <c r="E50" s="24">
        <v>49.960426782752876</v>
      </c>
      <c r="F50" s="24">
        <v>48.30624820895521</v>
      </c>
      <c r="G50" s="24">
        <v>59.201901873963536</v>
      </c>
      <c r="H50" s="24">
        <v>43.84276797342195</v>
      </c>
      <c r="I50" s="24">
        <v>44.211787358803996</v>
      </c>
      <c r="J50" s="24">
        <v>39.72636535773708</v>
      </c>
      <c r="K50" s="24">
        <v>38.95190151414312</v>
      </c>
      <c r="L50" s="24">
        <v>43.22125473684209</v>
      </c>
      <c r="M50" s="24">
        <v>43.22125473684209</v>
      </c>
      <c r="N50" s="24">
        <v>29.03791192691031</v>
      </c>
      <c r="O50" s="24">
        <v>26.866488723051415</v>
      </c>
      <c r="P50" s="24">
        <v>28.6626535323383</v>
      </c>
      <c r="Q50" s="24">
        <v>26.262155522388078</v>
      </c>
      <c r="R50" s="24">
        <v>27.37953197674416</v>
      </c>
      <c r="S50" s="24">
        <v>25.81179857142857</v>
      </c>
      <c r="T50" s="24">
        <v>27.187688419301153</v>
      </c>
      <c r="U50" s="24">
        <v>25.836475257048082</v>
      </c>
      <c r="V50" s="24">
        <v>44.41612068219629</v>
      </c>
      <c r="W50" s="24">
        <v>40.79238795341096</v>
      </c>
      <c r="X50" s="24">
        <v>27.05327807570977</v>
      </c>
      <c r="Y50" s="24">
        <v>25.947927687188017</v>
      </c>
      <c r="Z50" s="24">
        <v>26.89836567387684</v>
      </c>
      <c r="AA50" s="24">
        <v>25.65302264559069</v>
      </c>
      <c r="AB50" s="24">
        <v>26.291954775374386</v>
      </c>
      <c r="AC50" s="24">
        <v>25.464270366056574</v>
      </c>
      <c r="AD50" s="24">
        <v>26.04222640599001</v>
      </c>
      <c r="AE50" s="24">
        <v>25.467083893510793</v>
      </c>
      <c r="AF50" s="24">
        <v>31.091355474209628</v>
      </c>
      <c r="AG50" s="24">
        <v>30.61423297836936</v>
      </c>
      <c r="AH50" s="24">
        <v>15.735830582362734</v>
      </c>
      <c r="AI50" s="24">
        <v>15.287657770382717</v>
      </c>
      <c r="AJ50" s="24">
        <v>15.628463178036615</v>
      </c>
      <c r="AK50" s="24">
        <v>15.286334908485875</v>
      </c>
      <c r="AL50" s="24">
        <v>15.843850415973368</v>
      </c>
      <c r="AM50" s="24">
        <v>15.22853682196339</v>
      </c>
      <c r="AN50" s="24">
        <v>15.482010049916795</v>
      </c>
      <c r="AO50" s="24">
        <v>15.181024991680527</v>
      </c>
    </row>
    <row r="51" spans="1:41" s="24" customFormat="1" ht="15">
      <c r="A51" s="13" t="s">
        <v>43</v>
      </c>
      <c r="B51" s="24">
        <v>65.64099610281924</v>
      </c>
      <c r="C51" s="24">
        <v>51.24127157284769</v>
      </c>
      <c r="D51" s="24">
        <v>52.109788219633906</v>
      </c>
      <c r="E51" s="24">
        <v>48.980641691542296</v>
      </c>
      <c r="F51" s="24">
        <v>47.334475572139276</v>
      </c>
      <c r="G51" s="24">
        <v>57.34689651741294</v>
      </c>
      <c r="H51" s="24">
        <v>43.15655965116277</v>
      </c>
      <c r="I51" s="24">
        <v>43.65959421926907</v>
      </c>
      <c r="J51" s="24">
        <v>39.38766688851917</v>
      </c>
      <c r="K51" s="24">
        <v>38.62083339434275</v>
      </c>
      <c r="L51" s="24">
        <v>41.41812976973686</v>
      </c>
      <c r="M51" s="24">
        <v>41.41812976973686</v>
      </c>
      <c r="N51" s="24">
        <v>28.735878637873732</v>
      </c>
      <c r="O51" s="24">
        <v>26.572314179104477</v>
      </c>
      <c r="P51" s="24">
        <v>28.35005343283584</v>
      </c>
      <c r="Q51" s="24">
        <v>25.998198474295183</v>
      </c>
      <c r="R51" s="24">
        <v>27.11230405315617</v>
      </c>
      <c r="S51" s="24">
        <v>25.554005548172764</v>
      </c>
      <c r="T51" s="24">
        <v>26.86326815307818</v>
      </c>
      <c r="U51" s="24">
        <v>25.506302553897193</v>
      </c>
      <c r="V51" s="24">
        <v>42.51829752079867</v>
      </c>
      <c r="W51" s="24">
        <v>37.922222113144755</v>
      </c>
      <c r="X51" s="24">
        <v>26.73156873817034</v>
      </c>
      <c r="Y51" s="24">
        <v>25.682657454242943</v>
      </c>
      <c r="Z51" s="24">
        <v>26.567696755407653</v>
      </c>
      <c r="AA51" s="24">
        <v>25.324261081530775</v>
      </c>
      <c r="AB51" s="24">
        <v>26.014430183028278</v>
      </c>
      <c r="AC51" s="24">
        <v>25.102880316139736</v>
      </c>
      <c r="AD51" s="24">
        <v>25.75364410981698</v>
      </c>
      <c r="AE51" s="24">
        <v>24.948915091514138</v>
      </c>
      <c r="AF51" s="24">
        <v>28.46816577371049</v>
      </c>
      <c r="AG51" s="24">
        <v>22.84038712146424</v>
      </c>
      <c r="AH51" s="24">
        <v>15.33613276206322</v>
      </c>
      <c r="AI51" s="24">
        <v>14.381149301164728</v>
      </c>
      <c r="AJ51" s="24">
        <v>15.264249184692181</v>
      </c>
      <c r="AK51" s="24">
        <v>14.569716056572364</v>
      </c>
      <c r="AL51" s="24">
        <v>15.382530532445939</v>
      </c>
      <c r="AM51" s="24">
        <v>14.675764958402674</v>
      </c>
      <c r="AN51" s="24">
        <v>15.089318186356076</v>
      </c>
      <c r="AO51" s="24">
        <v>14.135466073211326</v>
      </c>
    </row>
    <row r="52" spans="1:41" s="24" customFormat="1" ht="15">
      <c r="A52" s="13" t="s">
        <v>44</v>
      </c>
      <c r="B52" s="24">
        <v>21.732115820895515</v>
      </c>
      <c r="C52" s="24">
        <v>18.06189304635763</v>
      </c>
      <c r="D52" s="24">
        <v>11.127067071547424</v>
      </c>
      <c r="E52" s="24">
        <v>9.625339782752892</v>
      </c>
      <c r="F52" s="24">
        <v>10.107564280265343</v>
      </c>
      <c r="G52" s="24">
        <v>23.72327867330015</v>
      </c>
      <c r="H52" s="24">
        <v>21.326376328903624</v>
      </c>
      <c r="I52" s="24">
        <v>15.953677657807301</v>
      </c>
      <c r="J52" s="24">
        <v>15.114647104825295</v>
      </c>
      <c r="K52" s="24">
        <v>14.330928635607323</v>
      </c>
      <c r="L52" s="24">
        <v>18.468081315789473</v>
      </c>
      <c r="M52" s="24">
        <v>18.468081315789473</v>
      </c>
      <c r="N52" s="24">
        <v>12.306735182724243</v>
      </c>
      <c r="O52" s="24">
        <v>20.326107910447753</v>
      </c>
      <c r="P52" s="24">
        <v>10.408835835820895</v>
      </c>
      <c r="Q52" s="24">
        <v>20.272514709784417</v>
      </c>
      <c r="R52" s="24">
        <v>11.741105398671104</v>
      </c>
      <c r="S52" s="24">
        <v>20.5004115448505</v>
      </c>
      <c r="T52" s="24">
        <v>11.61505805324459</v>
      </c>
      <c r="U52" s="24">
        <v>20.70673043117746</v>
      </c>
      <c r="V52" s="24">
        <v>6.884442049916806</v>
      </c>
      <c r="W52" s="24">
        <v>18.09208698835271</v>
      </c>
      <c r="X52" s="24">
        <v>7.767778255520508</v>
      </c>
      <c r="Y52" s="24">
        <v>20.036105174708826</v>
      </c>
      <c r="Z52" s="24">
        <v>8.559122437603994</v>
      </c>
      <c r="AA52" s="24">
        <v>19.913222063227945</v>
      </c>
      <c r="AB52" s="24">
        <v>8.923175916805324</v>
      </c>
      <c r="AC52" s="24">
        <v>19.758416306156395</v>
      </c>
      <c r="AD52" s="24">
        <v>9.481394158069884</v>
      </c>
      <c r="AE52" s="24">
        <v>19.809943710482518</v>
      </c>
      <c r="AF52" s="24">
        <v>4.339215730449252</v>
      </c>
      <c r="AG52" s="24">
        <v>13.795951780366066</v>
      </c>
      <c r="AH52" s="24">
        <v>7.117428813643919</v>
      </c>
      <c r="AI52" s="24">
        <v>13.299615823627294</v>
      </c>
      <c r="AJ52" s="24">
        <v>7.672514424292852</v>
      </c>
      <c r="AK52" s="24">
        <v>13.403636123128113</v>
      </c>
      <c r="AL52" s="24">
        <v>7.125945702163054</v>
      </c>
      <c r="AM52" s="24">
        <v>13.738560349417634</v>
      </c>
      <c r="AN52" s="24">
        <v>7.901120204658907</v>
      </c>
      <c r="AO52" s="24">
        <v>13.679425723793672</v>
      </c>
    </row>
    <row r="53" spans="1:41" s="24" customFormat="1" ht="15">
      <c r="A53" s="13" t="s">
        <v>45</v>
      </c>
      <c r="B53" s="24">
        <v>22.503320000000024</v>
      </c>
      <c r="C53" s="24">
        <v>19.159772996688734</v>
      </c>
      <c r="D53" s="24">
        <v>11.992935773710492</v>
      </c>
      <c r="E53" s="24">
        <v>10.623425936981764</v>
      </c>
      <c r="F53" s="24">
        <v>11.069103001658368</v>
      </c>
      <c r="G53" s="24">
        <v>24.201184162520732</v>
      </c>
      <c r="H53" s="24">
        <v>21.87396782392024</v>
      </c>
      <c r="I53" s="24">
        <v>16.262287093023254</v>
      </c>
      <c r="J53" s="24">
        <v>15.320788585690531</v>
      </c>
      <c r="K53" s="24">
        <v>14.62367958402662</v>
      </c>
      <c r="L53" s="24">
        <v>19.117070657894732</v>
      </c>
      <c r="M53" s="24">
        <v>19.117070657894732</v>
      </c>
      <c r="N53" s="24">
        <v>13.854711661129572</v>
      </c>
      <c r="O53" s="24">
        <v>20.880869253731344</v>
      </c>
      <c r="P53" s="24">
        <v>12.05305820895523</v>
      </c>
      <c r="Q53" s="24">
        <v>20.867331426202337</v>
      </c>
      <c r="R53" s="24">
        <v>13.224050564784045</v>
      </c>
      <c r="S53" s="24">
        <v>21.096259202657823</v>
      </c>
      <c r="T53" s="24">
        <v>13.159467903494177</v>
      </c>
      <c r="U53" s="24">
        <v>21.32086016583748</v>
      </c>
      <c r="V53" s="24">
        <v>9.715236306156395</v>
      </c>
      <c r="W53" s="24">
        <v>18.632358036605666</v>
      </c>
      <c r="X53" s="24">
        <v>10.485643970031548</v>
      </c>
      <c r="Y53" s="24">
        <v>20.495824193011664</v>
      </c>
      <c r="Z53" s="24">
        <v>10.79797694841931</v>
      </c>
      <c r="AA53" s="24">
        <v>20.196298502495853</v>
      </c>
      <c r="AB53" s="24">
        <v>11.269817420965046</v>
      </c>
      <c r="AC53" s="24">
        <v>20.273338535773703</v>
      </c>
      <c r="AD53" s="24">
        <v>11.649840332778707</v>
      </c>
      <c r="AE53" s="24">
        <v>20.702479916805313</v>
      </c>
      <c r="AF53" s="24">
        <v>3.5791498685524132</v>
      </c>
      <c r="AG53" s="24">
        <v>14.891076905158073</v>
      </c>
      <c r="AH53" s="24">
        <v>5.873100269550749</v>
      </c>
      <c r="AI53" s="24">
        <v>13.843176189683868</v>
      </c>
      <c r="AJ53" s="24">
        <v>6.371668680532446</v>
      </c>
      <c r="AK53" s="24">
        <v>14.260146838602324</v>
      </c>
      <c r="AL53" s="24">
        <v>5.871639785357739</v>
      </c>
      <c r="AM53" s="24">
        <v>14.890799783693856</v>
      </c>
      <c r="AN53" s="24">
        <v>7.312289863560734</v>
      </c>
      <c r="AO53" s="24">
        <v>15.425293677204657</v>
      </c>
    </row>
    <row r="54" spans="1:41" s="24" customFormat="1" ht="15">
      <c r="A54" s="13" t="s">
        <v>46</v>
      </c>
      <c r="B54" s="24">
        <v>-52.35788640132668</v>
      </c>
      <c r="C54" s="24">
        <v>-52.377615612582744</v>
      </c>
      <c r="D54" s="24">
        <v>-52.378410432612355</v>
      </c>
      <c r="E54" s="24">
        <v>-52.37897218905475</v>
      </c>
      <c r="F54" s="24">
        <v>-52.386595389718075</v>
      </c>
      <c r="G54" s="24">
        <v>-52.20649444444444</v>
      </c>
      <c r="H54" s="24">
        <v>-52.26520682724244</v>
      </c>
      <c r="I54" s="24">
        <v>-52.28798931893679</v>
      </c>
      <c r="J54" s="24">
        <v>-52.29924046589013</v>
      </c>
      <c r="K54" s="24">
        <v>-52.31375444259567</v>
      </c>
      <c r="L54" s="24">
        <v>-52.1708896381579</v>
      </c>
      <c r="M54" s="24">
        <v>-52.1708896381579</v>
      </c>
      <c r="N54" s="24">
        <v>-52.117621378737475</v>
      </c>
      <c r="O54" s="24">
        <v>-52.12320746268655</v>
      </c>
      <c r="P54" s="24">
        <v>-52.10879671641791</v>
      </c>
      <c r="Q54" s="24">
        <v>-52.117966036484255</v>
      </c>
      <c r="R54" s="24">
        <v>-52.11437229235881</v>
      </c>
      <c r="S54" s="24">
        <v>-52.1173562790698</v>
      </c>
      <c r="T54" s="24">
        <v>-52.123845407653874</v>
      </c>
      <c r="U54" s="24">
        <v>-52.11774903814262</v>
      </c>
      <c r="V54" s="24">
        <v>-52.16806372712146</v>
      </c>
      <c r="W54" s="24">
        <v>-52.15930515806993</v>
      </c>
      <c r="X54" s="24">
        <v>-52.15451220820192</v>
      </c>
      <c r="Y54" s="24">
        <v>-52.15756594009985</v>
      </c>
      <c r="Z54" s="24">
        <v>-52.15911121464223</v>
      </c>
      <c r="AA54" s="24">
        <v>-52.16075584026616</v>
      </c>
      <c r="AB54" s="24">
        <v>-52.15181188019967</v>
      </c>
      <c r="AC54" s="24">
        <v>-52.155551580698855</v>
      </c>
      <c r="AD54" s="24">
        <v>-51.95532978369387</v>
      </c>
      <c r="AE54" s="24">
        <v>-51.95581815307824</v>
      </c>
      <c r="AF54" s="24">
        <v>-51.807121331114786</v>
      </c>
      <c r="AG54" s="24">
        <v>-51.81565088186359</v>
      </c>
      <c r="AH54" s="24">
        <v>-51.81696976705489</v>
      </c>
      <c r="AI54" s="24">
        <v>-51.82496404326118</v>
      </c>
      <c r="AJ54" s="24">
        <v>-51.825708419301094</v>
      </c>
      <c r="AK54" s="24">
        <v>-51.82313051580696</v>
      </c>
      <c r="AL54" s="24">
        <v>-51.829805690515805</v>
      </c>
      <c r="AM54" s="24">
        <v>-51.78125637271212</v>
      </c>
      <c r="AN54" s="24">
        <v>-51.784177737104805</v>
      </c>
      <c r="AO54" s="24">
        <v>-51.78674975041595</v>
      </c>
    </row>
    <row r="55" spans="1:41" s="24" customFormat="1" ht="15">
      <c r="A55" s="13" t="s">
        <v>47</v>
      </c>
      <c r="B55" s="24">
        <v>-53.533022470978445</v>
      </c>
      <c r="C55" s="24">
        <v>-53.55583852649002</v>
      </c>
      <c r="D55" s="24">
        <v>-53.55673896838602</v>
      </c>
      <c r="E55" s="24">
        <v>-53.559817114427844</v>
      </c>
      <c r="F55" s="24">
        <v>-53.55684966832504</v>
      </c>
      <c r="G55" s="24">
        <v>-53.31166872305142</v>
      </c>
      <c r="H55" s="24">
        <v>-53.39809212624589</v>
      </c>
      <c r="I55" s="24">
        <v>-53.444822508305684</v>
      </c>
      <c r="J55" s="24">
        <v>-53.472299517470915</v>
      </c>
      <c r="K55" s="24">
        <v>-53.49436632279535</v>
      </c>
      <c r="L55" s="24">
        <v>-53.203021052631605</v>
      </c>
      <c r="M55" s="24">
        <v>-53.203021052631605</v>
      </c>
      <c r="N55" s="24">
        <v>-53.091851777408635</v>
      </c>
      <c r="O55" s="24">
        <v>-53.09993728026535</v>
      </c>
      <c r="P55" s="24">
        <v>-53.09743288557209</v>
      </c>
      <c r="Q55" s="24">
        <v>-53.109797794361526</v>
      </c>
      <c r="R55" s="24">
        <v>-53.109733787375426</v>
      </c>
      <c r="S55" s="24">
        <v>-53.1112242192691</v>
      </c>
      <c r="T55" s="24">
        <v>-53.10423668885193</v>
      </c>
      <c r="U55" s="24">
        <v>-53.10839179104476</v>
      </c>
      <c r="V55" s="24">
        <v>-53.21326905158073</v>
      </c>
      <c r="W55" s="24">
        <v>-53.19775191347759</v>
      </c>
      <c r="X55" s="24">
        <v>-53.190084952681396</v>
      </c>
      <c r="Y55" s="24">
        <v>-53.19118188019964</v>
      </c>
      <c r="Z55" s="24">
        <v>-53.186193327787045</v>
      </c>
      <c r="AA55" s="24">
        <v>-53.1933326788685</v>
      </c>
      <c r="AB55" s="24">
        <v>-53.178288585690545</v>
      </c>
      <c r="AC55" s="24">
        <v>-53.18864101497499</v>
      </c>
      <c r="AD55" s="24">
        <v>-52.89646299500837</v>
      </c>
      <c r="AE55" s="24">
        <v>-52.90139354409316</v>
      </c>
      <c r="AF55" s="24">
        <v>-52.57025860232944</v>
      </c>
      <c r="AG55" s="24">
        <v>-52.581824592346095</v>
      </c>
      <c r="AH55" s="24">
        <v>-52.5703807321131</v>
      </c>
      <c r="AI55" s="24">
        <v>-52.59822564059904</v>
      </c>
      <c r="AJ55" s="24">
        <v>-52.59385630615637</v>
      </c>
      <c r="AK55" s="24">
        <v>-52.593785657237916</v>
      </c>
      <c r="AL55" s="24">
        <v>-52.618642096505795</v>
      </c>
      <c r="AM55" s="24">
        <v>-52.5408884692179</v>
      </c>
      <c r="AN55" s="24">
        <v>-52.55606119800333</v>
      </c>
      <c r="AO55" s="24">
        <v>-52.56006931780366</v>
      </c>
    </row>
    <row r="56" spans="1:41" s="25" customFormat="1" ht="15">
      <c r="A56" s="18" t="s">
        <v>48</v>
      </c>
      <c r="B56" s="25">
        <v>2.451354301824213</v>
      </c>
      <c r="C56" s="25">
        <v>1.7575403211920508</v>
      </c>
      <c r="D56" s="25">
        <v>1.8452786106489185</v>
      </c>
      <c r="E56" s="25">
        <v>1.6571270381426193</v>
      </c>
      <c r="F56" s="25">
        <v>1.5495911210613587</v>
      </c>
      <c r="G56" s="25">
        <v>2.074508447761197</v>
      </c>
      <c r="H56" s="25">
        <v>1.470347710963455</v>
      </c>
      <c r="I56" s="25">
        <v>1.5479544734219273</v>
      </c>
      <c r="J56" s="25">
        <v>1.3240457504159737</v>
      </c>
      <c r="K56" s="25">
        <v>1.2849268369384377</v>
      </c>
      <c r="L56" s="25">
        <v>1.3032013256578938</v>
      </c>
      <c r="M56" s="25">
        <v>1.3032013256578938</v>
      </c>
      <c r="N56" s="25">
        <v>0.9177060581395358</v>
      </c>
      <c r="O56" s="25">
        <v>0.7772646580431175</v>
      </c>
      <c r="P56" s="25">
        <v>0.906679550082919</v>
      </c>
      <c r="Q56" s="25">
        <v>0.7378775321724714</v>
      </c>
      <c r="R56" s="25">
        <v>0.8373215583056483</v>
      </c>
      <c r="S56" s="25">
        <v>0.69756687358804</v>
      </c>
      <c r="T56" s="25">
        <v>0.8248328738768721</v>
      </c>
      <c r="U56" s="25">
        <v>0.6964593422885575</v>
      </c>
      <c r="V56" s="25">
        <v>1.3654064525790355</v>
      </c>
      <c r="W56" s="25">
        <v>1.1310188768718799</v>
      </c>
      <c r="X56" s="25">
        <v>0.8084179444794953</v>
      </c>
      <c r="Y56" s="25">
        <v>0.682221000332779</v>
      </c>
      <c r="Z56" s="25">
        <v>0.7872743971713815</v>
      </c>
      <c r="AA56" s="25">
        <v>0.6645007529118135</v>
      </c>
      <c r="AB56" s="25">
        <v>0.7416501790349425</v>
      </c>
      <c r="AC56" s="25">
        <v>0.6434626926788688</v>
      </c>
      <c r="AD56" s="25">
        <v>0.72437514359401</v>
      </c>
      <c r="AE56" s="25">
        <v>0.6366453735440927</v>
      </c>
      <c r="AF56" s="25">
        <v>0.8543258514143096</v>
      </c>
      <c r="AG56" s="25">
        <v>0.70180746156406</v>
      </c>
      <c r="AH56" s="25">
        <v>0.49143785740432594</v>
      </c>
      <c r="AI56" s="25">
        <v>0.41461856705490835</v>
      </c>
      <c r="AJ56" s="25">
        <v>0.47731261963394284</v>
      </c>
      <c r="AK56" s="25">
        <v>0.41565964109816994</v>
      </c>
      <c r="AL56" s="25">
        <v>0.47236025357737127</v>
      </c>
      <c r="AM56" s="25">
        <v>0.41696374492512467</v>
      </c>
      <c r="AN56" s="25">
        <v>0.45635317038269546</v>
      </c>
      <c r="AO56" s="25">
        <v>0.4128035391014976</v>
      </c>
    </row>
    <row r="57" spans="1:41" s="25" customFormat="1" ht="15">
      <c r="A57" s="18" t="s">
        <v>49</v>
      </c>
      <c r="B57" s="25">
        <v>2.443780313432836</v>
      </c>
      <c r="C57" s="25">
        <v>1.7474384039735085</v>
      </c>
      <c r="D57" s="25">
        <v>1.815492890183028</v>
      </c>
      <c r="E57" s="25">
        <v>1.623798601990049</v>
      </c>
      <c r="F57" s="25">
        <v>1.5182257147595362</v>
      </c>
      <c r="G57" s="25">
        <v>2.062263074626867</v>
      </c>
      <c r="H57" s="25">
        <v>1.4519821063122935</v>
      </c>
      <c r="I57" s="25">
        <v>1.5051503006644513</v>
      </c>
      <c r="J57" s="25">
        <v>1.2713651647254591</v>
      </c>
      <c r="K57" s="25">
        <v>1.2275944941763717</v>
      </c>
      <c r="L57" s="25">
        <v>1.2917393256578948</v>
      </c>
      <c r="M57" s="25">
        <v>1.2917393256578948</v>
      </c>
      <c r="N57" s="25">
        <v>0.8936767538205987</v>
      </c>
      <c r="O57" s="25">
        <v>0.7690700394693211</v>
      </c>
      <c r="P57" s="25">
        <v>0.883722121227197</v>
      </c>
      <c r="Q57" s="25">
        <v>0.7328766983416256</v>
      </c>
      <c r="R57" s="25">
        <v>0.8139820049833894</v>
      </c>
      <c r="S57" s="25">
        <v>0.6929084284053155</v>
      </c>
      <c r="T57" s="25">
        <v>0.8007085773710482</v>
      </c>
      <c r="U57" s="25">
        <v>0.6905669779436155</v>
      </c>
      <c r="V57" s="25">
        <v>1.3538345873544095</v>
      </c>
      <c r="W57" s="25">
        <v>1.1316340698835272</v>
      </c>
      <c r="X57" s="25">
        <v>0.7957527167192424</v>
      </c>
      <c r="Y57" s="25">
        <v>0.6823931206322795</v>
      </c>
      <c r="Z57" s="25">
        <v>0.7765434344425963</v>
      </c>
      <c r="AA57" s="25">
        <v>0.6649561231281205</v>
      </c>
      <c r="AB57" s="25">
        <v>0.7314180296173051</v>
      </c>
      <c r="AC57" s="25">
        <v>0.644361753577371</v>
      </c>
      <c r="AD57" s="25">
        <v>0.7148903251247921</v>
      </c>
      <c r="AE57" s="25">
        <v>0.6377097554076543</v>
      </c>
      <c r="AF57" s="25">
        <v>0.8472349282861896</v>
      </c>
      <c r="AG57" s="25">
        <v>0.7029370412645596</v>
      </c>
      <c r="AH57" s="25">
        <v>0.4838456239600665</v>
      </c>
      <c r="AI57" s="25">
        <v>0.415744674043261</v>
      </c>
      <c r="AJ57" s="25">
        <v>0.47058073477537427</v>
      </c>
      <c r="AK57" s="25">
        <v>0.41617689850249584</v>
      </c>
      <c r="AL57" s="25">
        <v>0.465771788519135</v>
      </c>
      <c r="AM57" s="25">
        <v>0.41411523410981715</v>
      </c>
      <c r="AN57" s="25">
        <v>0.45068533860232984</v>
      </c>
      <c r="AO57" s="25">
        <v>0.41081050332778685</v>
      </c>
    </row>
    <row r="58" spans="1:41" s="25" customFormat="1" ht="15">
      <c r="A58" s="18" t="s">
        <v>50</v>
      </c>
      <c r="B58" s="25">
        <v>2.427126243781095</v>
      </c>
      <c r="C58" s="25">
        <v>1.730329511589405</v>
      </c>
      <c r="D58" s="25">
        <v>1.7953374359401002</v>
      </c>
      <c r="E58" s="25">
        <v>1.6033485024875618</v>
      </c>
      <c r="F58" s="25">
        <v>1.4981954610281922</v>
      </c>
      <c r="G58" s="25">
        <v>2.0450248706467677</v>
      </c>
      <c r="H58" s="25">
        <v>1.4340273438538211</v>
      </c>
      <c r="I58" s="25">
        <v>1.4838442009966786</v>
      </c>
      <c r="J58" s="25">
        <v>1.2495274692179699</v>
      </c>
      <c r="K58" s="25">
        <v>1.2050612013311153</v>
      </c>
      <c r="L58" s="25">
        <v>1.2769847927631581</v>
      </c>
      <c r="M58" s="25">
        <v>1.2769847927631581</v>
      </c>
      <c r="N58" s="25">
        <v>0.8775961777408634</v>
      </c>
      <c r="O58" s="25">
        <v>0.7546731245439471</v>
      </c>
      <c r="P58" s="25">
        <v>0.8674395766169152</v>
      </c>
      <c r="Q58" s="25">
        <v>0.7187401393034831</v>
      </c>
      <c r="R58" s="25">
        <v>0.797640193853821</v>
      </c>
      <c r="S58" s="25">
        <v>0.6788869642857142</v>
      </c>
      <c r="T58" s="25">
        <v>0.7844710405990022</v>
      </c>
      <c r="U58" s="25">
        <v>0.6764652494195696</v>
      </c>
      <c r="V58" s="25">
        <v>1.3381822279534128</v>
      </c>
      <c r="W58" s="25">
        <v>1.1178944525790344</v>
      </c>
      <c r="X58" s="25">
        <v>0.7805210252365934</v>
      </c>
      <c r="Y58" s="25">
        <v>0.6683170264559071</v>
      </c>
      <c r="Z58" s="25">
        <v>0.7612972978369388</v>
      </c>
      <c r="AA58" s="25">
        <v>0.6508911690515812</v>
      </c>
      <c r="AB58" s="25">
        <v>0.7162090329450918</v>
      </c>
      <c r="AC58" s="25">
        <v>0.6303302637271213</v>
      </c>
      <c r="AD58" s="25">
        <v>0.700156626289517</v>
      </c>
      <c r="AE58" s="25">
        <v>0.6241006106489186</v>
      </c>
      <c r="AF58" s="25">
        <v>0.8340586396006653</v>
      </c>
      <c r="AG58" s="25">
        <v>0.689835853743761</v>
      </c>
      <c r="AH58" s="25">
        <v>0.47036790016638963</v>
      </c>
      <c r="AI58" s="25">
        <v>0.40284264109816964</v>
      </c>
      <c r="AJ58" s="25">
        <v>0.4572543153078207</v>
      </c>
      <c r="AK58" s="25">
        <v>0.40337876073211315</v>
      </c>
      <c r="AL58" s="25">
        <v>0.4522312217970058</v>
      </c>
      <c r="AM58" s="25">
        <v>0.4013115211314477</v>
      </c>
      <c r="AN58" s="25">
        <v>0.43727229151414343</v>
      </c>
      <c r="AO58" s="25">
        <v>0.3980276876871874</v>
      </c>
    </row>
    <row r="59" spans="1:41" s="29" customFormat="1" ht="15">
      <c r="A59" s="19" t="s">
        <v>51</v>
      </c>
      <c r="B59" s="29">
        <v>0.3337171970149254</v>
      </c>
      <c r="C59" s="29">
        <v>0.29043333493377477</v>
      </c>
      <c r="D59" s="29">
        <v>0.2115088765391015</v>
      </c>
      <c r="E59" s="29">
        <v>0.19485056152570465</v>
      </c>
      <c r="F59" s="29">
        <v>0.19607572437810933</v>
      </c>
      <c r="G59" s="29">
        <v>0.343180855058043</v>
      </c>
      <c r="H59" s="29">
        <v>0.3060717234219269</v>
      </c>
      <c r="I59" s="29">
        <v>0.224264819933555</v>
      </c>
      <c r="J59" s="29">
        <v>0.19359422479201324</v>
      </c>
      <c r="K59" s="29">
        <v>0.1775284272878536</v>
      </c>
      <c r="L59" s="29">
        <v>0.3075085276315791</v>
      </c>
      <c r="M59" s="29">
        <v>0.3075085276315791</v>
      </c>
      <c r="N59" s="29">
        <v>0.2232328847176078</v>
      </c>
      <c r="O59" s="29">
        <v>0.308112446434494</v>
      </c>
      <c r="P59" s="29">
        <v>0.20900075771144286</v>
      </c>
      <c r="Q59" s="29">
        <v>0.31261068590381413</v>
      </c>
      <c r="R59" s="29">
        <v>0.21169333787375424</v>
      </c>
      <c r="S59" s="29">
        <v>0.3144103142857143</v>
      </c>
      <c r="T59" s="29">
        <v>0.21054982795341085</v>
      </c>
      <c r="U59" s="29">
        <v>0.3128174522388058</v>
      </c>
      <c r="V59" s="29">
        <v>0.21848703078202988</v>
      </c>
      <c r="W59" s="29">
        <v>0.31923418019966693</v>
      </c>
      <c r="X59" s="29">
        <v>0.22580258501577294</v>
      </c>
      <c r="Y59" s="29">
        <v>0.32146167171380985</v>
      </c>
      <c r="Z59" s="29">
        <v>0.22391952029950066</v>
      </c>
      <c r="AA59" s="29">
        <v>0.3202456073211314</v>
      </c>
      <c r="AB59" s="29">
        <v>0.22369936705490856</v>
      </c>
      <c r="AC59" s="29">
        <v>0.32110366738768753</v>
      </c>
      <c r="AD59" s="29">
        <v>0.22482418003327792</v>
      </c>
      <c r="AE59" s="29">
        <v>0.32199011680532424</v>
      </c>
      <c r="AF59" s="29">
        <v>0.22584976772046586</v>
      </c>
      <c r="AG59" s="29">
        <v>0.3182666309484194</v>
      </c>
      <c r="AH59" s="29">
        <v>0.2261159725457572</v>
      </c>
      <c r="AI59" s="29">
        <v>0.29959525856905184</v>
      </c>
      <c r="AJ59" s="29">
        <v>0.22885490881863577</v>
      </c>
      <c r="AK59" s="29">
        <v>0.29618542146422644</v>
      </c>
      <c r="AL59" s="29">
        <v>0.2274591627287852</v>
      </c>
      <c r="AM59" s="29">
        <v>0.2974134777038268</v>
      </c>
      <c r="AN59" s="29">
        <v>0.23097062362728754</v>
      </c>
      <c r="AO59" s="29">
        <v>0.29772843460898474</v>
      </c>
    </row>
    <row r="60" spans="1:41" s="29" customFormat="1" ht="15">
      <c r="A60" s="19" t="s">
        <v>52</v>
      </c>
      <c r="B60" s="29">
        <v>0.3278197620232173</v>
      </c>
      <c r="C60" s="29">
        <v>0.28294127235099403</v>
      </c>
      <c r="D60" s="29">
        <v>0.18770284259567396</v>
      </c>
      <c r="E60" s="29">
        <v>0.17086537064676632</v>
      </c>
      <c r="F60" s="29">
        <v>0.1774120514096187</v>
      </c>
      <c r="G60" s="29">
        <v>0.3358195603648423</v>
      </c>
      <c r="H60" s="29">
        <v>0.29647521212624584</v>
      </c>
      <c r="I60" s="29">
        <v>0.1970640672757475</v>
      </c>
      <c r="J60" s="29">
        <v>0.1616796101497502</v>
      </c>
      <c r="K60" s="29">
        <v>0.1443075389351081</v>
      </c>
      <c r="L60" s="29">
        <v>0.3019438907894739</v>
      </c>
      <c r="M60" s="29">
        <v>0.3019438907894739</v>
      </c>
      <c r="N60" s="29">
        <v>0.21378337508305628</v>
      </c>
      <c r="O60" s="29">
        <v>0.3057322394693202</v>
      </c>
      <c r="P60" s="29">
        <v>0.20150090646766175</v>
      </c>
      <c r="Q60" s="29">
        <v>0.3113142459369821</v>
      </c>
      <c r="R60" s="29">
        <v>0.20506464318936873</v>
      </c>
      <c r="S60" s="29">
        <v>0.31321668388704343</v>
      </c>
      <c r="T60" s="29">
        <v>0.2044069291181364</v>
      </c>
      <c r="U60" s="29">
        <v>0.3114850923714758</v>
      </c>
      <c r="V60" s="29">
        <v>0.21133267570715483</v>
      </c>
      <c r="W60" s="29">
        <v>0.3183491202995008</v>
      </c>
      <c r="X60" s="29">
        <v>0.22109665394321765</v>
      </c>
      <c r="Y60" s="29">
        <v>0.32096399900166406</v>
      </c>
      <c r="Z60" s="29">
        <v>0.2202134301164726</v>
      </c>
      <c r="AA60" s="29">
        <v>0.31979846106489174</v>
      </c>
      <c r="AB60" s="29">
        <v>0.22083785923460858</v>
      </c>
      <c r="AC60" s="29">
        <v>0.32077208635607335</v>
      </c>
      <c r="AD60" s="29">
        <v>0.22223026838602342</v>
      </c>
      <c r="AE60" s="29">
        <v>0.32157958103161377</v>
      </c>
      <c r="AF60" s="29">
        <v>0.22348903976705506</v>
      </c>
      <c r="AG60" s="29">
        <v>0.3179295148086519</v>
      </c>
      <c r="AH60" s="29">
        <v>0.2246909304492514</v>
      </c>
      <c r="AI60" s="29">
        <v>0.2994454143094844</v>
      </c>
      <c r="AJ60" s="29">
        <v>0.22765584858569052</v>
      </c>
      <c r="AK60" s="29">
        <v>0.29592102945091503</v>
      </c>
      <c r="AL60" s="29">
        <v>0.22631017404326137</v>
      </c>
      <c r="AM60" s="29">
        <v>0.2971329211314471</v>
      </c>
      <c r="AN60" s="29">
        <v>0.22988235341098198</v>
      </c>
      <c r="AO60" s="29">
        <v>0.29744587038269527</v>
      </c>
    </row>
    <row r="61" s="25" customFormat="1" ht="15">
      <c r="A61" s="18" t="s">
        <v>53</v>
      </c>
    </row>
    <row r="62" s="29" customFormat="1" ht="15">
      <c r="A62" s="19" t="s">
        <v>54</v>
      </c>
    </row>
    <row r="63" spans="1:41" s="29" customFormat="1" ht="15">
      <c r="A63" s="19" t="s">
        <v>55</v>
      </c>
      <c r="B63" s="29">
        <v>0.3274358636815917</v>
      </c>
      <c r="C63" s="29">
        <v>0.2801251970198677</v>
      </c>
      <c r="D63" s="29">
        <v>0.18142099084858557</v>
      </c>
      <c r="E63" s="29">
        <v>0.18758200315091209</v>
      </c>
      <c r="F63" s="29">
        <v>0.25598102603648426</v>
      </c>
      <c r="G63" s="29">
        <v>0.33368796368159187</v>
      </c>
      <c r="H63" s="29">
        <v>0.2931286755813957</v>
      </c>
      <c r="I63" s="29">
        <v>0.18912459999999992</v>
      </c>
      <c r="J63" s="29">
        <v>0.16031918103161405</v>
      </c>
      <c r="K63" s="29">
        <v>0.1655678346089849</v>
      </c>
      <c r="L63" s="29">
        <v>0.3847092828947369</v>
      </c>
      <c r="M63" s="29">
        <v>0.3847092828947369</v>
      </c>
      <c r="N63" s="29">
        <v>0.21047756245847174</v>
      </c>
      <c r="O63" s="29">
        <v>0.37962204577114417</v>
      </c>
      <c r="P63" s="29">
        <v>0.27696663432835783</v>
      </c>
      <c r="Q63" s="29">
        <v>0.3720497074626866</v>
      </c>
      <c r="R63" s="29">
        <v>0.26501630996677733</v>
      </c>
      <c r="S63" s="29">
        <v>0.3819606051495015</v>
      </c>
      <c r="T63" s="29">
        <v>0.2744605876871878</v>
      </c>
      <c r="U63" s="29">
        <v>0.3840818665008294</v>
      </c>
      <c r="V63" s="29">
        <v>0.21341679916805323</v>
      </c>
      <c r="W63" s="29">
        <v>0.40499409101497497</v>
      </c>
      <c r="X63" s="29">
        <v>0.2708634547318609</v>
      </c>
      <c r="Y63" s="29">
        <v>0.3827271480865226</v>
      </c>
      <c r="Z63" s="29">
        <v>0.28853770282861885</v>
      </c>
      <c r="AA63" s="29">
        <v>0.38510758585690497</v>
      </c>
      <c r="AB63" s="29">
        <v>0.29331410948419295</v>
      </c>
      <c r="AC63" s="29">
        <v>0.38406799833610605</v>
      </c>
      <c r="AD63" s="29">
        <v>0.2896803670549087</v>
      </c>
      <c r="AE63" s="29">
        <v>0.3848571737104824</v>
      </c>
      <c r="AF63" s="29">
        <v>0.2906146873544091</v>
      </c>
      <c r="AG63" s="29">
        <v>0.3824401993344427</v>
      </c>
      <c r="AH63" s="29">
        <v>0.2721007705490849</v>
      </c>
      <c r="AI63" s="29">
        <v>0.3420608229617301</v>
      </c>
      <c r="AJ63" s="29">
        <v>0.2731728376039933</v>
      </c>
      <c r="AK63" s="29">
        <v>0.34372835723793654</v>
      </c>
      <c r="AL63" s="29">
        <v>0.27684881281198</v>
      </c>
      <c r="AM63" s="29">
        <v>0.3396946480865225</v>
      </c>
      <c r="AN63" s="29">
        <v>0.28158330931780357</v>
      </c>
      <c r="AO63" s="29">
        <v>0.3400595801996673</v>
      </c>
    </row>
    <row r="64" spans="1:41" s="29" customFormat="1" ht="15">
      <c r="A64" s="19" t="s">
        <v>56</v>
      </c>
      <c r="B64" s="29">
        <v>-0.0003838983416252067</v>
      </c>
      <c r="C64" s="29">
        <v>-0.0028160753311258268</v>
      </c>
      <c r="D64" s="29">
        <v>-0.0062818517470881845</v>
      </c>
      <c r="E64" s="29">
        <v>0.016716632504145925</v>
      </c>
      <c r="F64" s="29">
        <v>0.0785689746268655</v>
      </c>
      <c r="G64" s="29">
        <v>-0.0021315966832504123</v>
      </c>
      <c r="H64" s="29">
        <v>-0.003346536544850498</v>
      </c>
      <c r="I64" s="29">
        <v>-0.0079394672757475</v>
      </c>
      <c r="J64" s="29">
        <v>-0.0013604291181364405</v>
      </c>
      <c r="K64" s="29">
        <v>0.021260295673876856</v>
      </c>
      <c r="L64" s="29">
        <v>0.08276539210526317</v>
      </c>
      <c r="M64" s="29">
        <v>0.08276539210526317</v>
      </c>
      <c r="N64" s="29">
        <v>-0.003305812624584719</v>
      </c>
      <c r="O64" s="29">
        <v>0.07388980630182415</v>
      </c>
      <c r="P64" s="29">
        <v>0.07546572786069652</v>
      </c>
      <c r="Q64" s="29">
        <v>0.06073546152570472</v>
      </c>
      <c r="R64" s="29">
        <v>0.05995166677740868</v>
      </c>
      <c r="S64" s="29">
        <v>0.06874392126245847</v>
      </c>
      <c r="T64" s="29">
        <v>0.07005365856905167</v>
      </c>
      <c r="U64" s="29">
        <v>0.07259677412935325</v>
      </c>
      <c r="V64" s="29">
        <v>0.0020841234608985027</v>
      </c>
      <c r="W64" s="29">
        <v>0.08664497071547425</v>
      </c>
      <c r="X64" s="29">
        <v>0.049766800788643484</v>
      </c>
      <c r="Y64" s="29">
        <v>0.06176314908485858</v>
      </c>
      <c r="Z64" s="29">
        <v>0.06832427271214637</v>
      </c>
      <c r="AA64" s="29">
        <v>0.0653091247920133</v>
      </c>
      <c r="AB64" s="29">
        <v>0.07247625024958394</v>
      </c>
      <c r="AC64" s="29">
        <v>0.0632959119800332</v>
      </c>
      <c r="AD64" s="29">
        <v>0.0674500986688852</v>
      </c>
      <c r="AE64" s="29">
        <v>0.06327759267886854</v>
      </c>
      <c r="AF64" s="29">
        <v>0.06712564758735438</v>
      </c>
      <c r="AG64" s="29">
        <v>0.06451068452579034</v>
      </c>
      <c r="AH64" s="29">
        <v>0.0474098400998336</v>
      </c>
      <c r="AI64" s="29">
        <v>0.042615408652246334</v>
      </c>
      <c r="AJ64" s="29">
        <v>0.04551698901830281</v>
      </c>
      <c r="AK64" s="29">
        <v>0.04780732778702168</v>
      </c>
      <c r="AL64" s="29">
        <v>0.05053863876871881</v>
      </c>
      <c r="AM64" s="29">
        <v>0.04256172695507491</v>
      </c>
      <c r="AN64" s="29">
        <v>0.05170095590682193</v>
      </c>
      <c r="AO64" s="29">
        <v>0.04261370981697172</v>
      </c>
    </row>
    <row r="65" s="29" customFormat="1" ht="15">
      <c r="A65" s="9" t="s">
        <v>38</v>
      </c>
    </row>
    <row r="66" spans="1:41" s="24" customFormat="1" ht="15">
      <c r="A66" s="13" t="s">
        <v>57</v>
      </c>
      <c r="B66" s="24">
        <v>10.314764693200667</v>
      </c>
      <c r="C66" s="24">
        <v>9.786600187086096</v>
      </c>
      <c r="D66" s="24">
        <v>9.343137803660564</v>
      </c>
      <c r="E66" s="24">
        <v>9.36814374295191</v>
      </c>
      <c r="F66" s="24">
        <v>9.735796847429517</v>
      </c>
      <c r="G66" s="24">
        <v>11.651450182421241</v>
      </c>
      <c r="H66" s="24">
        <v>11.88630838870433</v>
      </c>
      <c r="I66" s="24">
        <v>13.042033637873747</v>
      </c>
      <c r="J66" s="24">
        <v>14.97471043261231</v>
      </c>
      <c r="K66" s="24">
        <v>15.730791014975035</v>
      </c>
      <c r="L66" s="24">
        <v>8.922837608552635</v>
      </c>
      <c r="M66" s="24">
        <v>8.922837608552635</v>
      </c>
      <c r="N66" s="24">
        <v>9.485379868770769</v>
      </c>
      <c r="O66" s="24">
        <v>10.736536998341636</v>
      </c>
      <c r="P66" s="24">
        <v>8.851309973466003</v>
      </c>
      <c r="Q66" s="24">
        <v>10.35556408789387</v>
      </c>
      <c r="R66" s="24">
        <v>9.940928782392021</v>
      </c>
      <c r="S66" s="24">
        <v>10.454591946843852</v>
      </c>
      <c r="T66" s="24">
        <v>9.91824280033277</v>
      </c>
      <c r="U66" s="24">
        <v>10.77538471310116</v>
      </c>
      <c r="V66" s="24">
        <v>4.479550420965059</v>
      </c>
      <c r="W66" s="24">
        <v>7.700365667221299</v>
      </c>
      <c r="X66" s="24">
        <v>4.723771460567822</v>
      </c>
      <c r="Y66" s="24">
        <v>9.483589434276212</v>
      </c>
      <c r="Z66" s="24">
        <v>5.679192973377705</v>
      </c>
      <c r="AA66" s="24">
        <v>9.44710814143094</v>
      </c>
      <c r="AB66" s="24">
        <v>6.061112264559064</v>
      </c>
      <c r="AC66" s="24">
        <v>9.231461653910152</v>
      </c>
      <c r="AD66" s="24">
        <v>6.521199321131444</v>
      </c>
      <c r="AE66" s="24">
        <v>9.219080825291176</v>
      </c>
      <c r="AF66" s="24">
        <v>1.289869683361065</v>
      </c>
      <c r="AG66" s="24">
        <v>3.4718739933444276</v>
      </c>
      <c r="AH66" s="24">
        <v>4.046088307820303</v>
      </c>
      <c r="AI66" s="24">
        <v>4.33763375707155</v>
      </c>
      <c r="AJ66" s="24">
        <v>4.363590500831946</v>
      </c>
      <c r="AK66" s="24">
        <v>4.695779434276203</v>
      </c>
      <c r="AL66" s="24">
        <v>3.9390109337271206</v>
      </c>
      <c r="AM66" s="24">
        <v>4.938992262895175</v>
      </c>
      <c r="AN66" s="24">
        <v>4.410581938435941</v>
      </c>
      <c r="AO66" s="24">
        <v>4.85674866222962</v>
      </c>
    </row>
    <row r="67" spans="1:41" s="24" customFormat="1" ht="15.75" thickBot="1">
      <c r="A67" s="20" t="s">
        <v>58</v>
      </c>
      <c r="B67" s="24">
        <v>12.493468407960206</v>
      </c>
      <c r="C67" s="24">
        <v>12.436683725165551</v>
      </c>
      <c r="D67" s="24">
        <v>13.080118935108157</v>
      </c>
      <c r="E67" s="24">
        <v>11.622186733001646</v>
      </c>
      <c r="F67" s="24">
        <v>10.587219850746264</v>
      </c>
      <c r="G67" s="24">
        <v>13.30663733001658</v>
      </c>
      <c r="H67" s="24">
        <v>13.062401777408649</v>
      </c>
      <c r="I67" s="24">
        <v>13.885889418604625</v>
      </c>
      <c r="J67" s="24">
        <v>11.615651414309474</v>
      </c>
      <c r="K67" s="24">
        <v>11.045655357737107</v>
      </c>
      <c r="L67" s="24">
        <v>10.394134572368415</v>
      </c>
      <c r="M67" s="24">
        <v>10.394134572368415</v>
      </c>
      <c r="N67" s="24">
        <v>9.853399828903655</v>
      </c>
      <c r="O67" s="24">
        <v>7.150696545605306</v>
      </c>
      <c r="P67" s="24">
        <v>9.85012552072968</v>
      </c>
      <c r="Q67" s="24">
        <v>6.204189421227196</v>
      </c>
      <c r="R67" s="24">
        <v>8.36241091528239</v>
      </c>
      <c r="S67" s="24">
        <v>4.895027483388707</v>
      </c>
      <c r="T67" s="24">
        <v>8.081508394342766</v>
      </c>
      <c r="U67" s="24">
        <v>4.834727145936976</v>
      </c>
      <c r="V67" s="24">
        <v>11.054153677204651</v>
      </c>
      <c r="W67" s="24">
        <v>9.019749520798674</v>
      </c>
      <c r="X67" s="24">
        <v>8.05241372555205</v>
      </c>
      <c r="Y67" s="24">
        <v>4.290233512479205</v>
      </c>
      <c r="Z67" s="24">
        <v>7.42895926123128</v>
      </c>
      <c r="AA67" s="24">
        <v>3.8518224093178013</v>
      </c>
      <c r="AB67" s="24">
        <v>6.078747599001665</v>
      </c>
      <c r="AC67" s="24">
        <v>3.113942760399333</v>
      </c>
      <c r="AD67" s="24">
        <v>5.64058221630615</v>
      </c>
      <c r="AE67" s="24">
        <v>2.9731820099833595</v>
      </c>
      <c r="AF67" s="24">
        <v>8.443386574043261</v>
      </c>
      <c r="AG67" s="24">
        <v>8.098121389351075</v>
      </c>
      <c r="AH67" s="24">
        <v>4.63236650748752</v>
      </c>
      <c r="AI67" s="24">
        <v>1.585534281198005</v>
      </c>
      <c r="AJ67" s="24">
        <v>3.9575064259567396</v>
      </c>
      <c r="AK67" s="24">
        <v>1.4302961530782037</v>
      </c>
      <c r="AL67" s="24">
        <v>3.5471687787021597</v>
      </c>
      <c r="AM67" s="24">
        <v>1.1955305374376033</v>
      </c>
      <c r="AN67" s="24">
        <v>2.9656630549084877</v>
      </c>
      <c r="AO67" s="24">
        <v>1.5303544242928435</v>
      </c>
    </row>
    <row r="68" spans="1:41" ht="15">
      <c r="A68" s="11" t="s">
        <v>59</v>
      </c>
      <c r="B68" s="3" t="s">
        <v>82</v>
      </c>
      <c r="C68" s="3" t="s">
        <v>82</v>
      </c>
      <c r="D68" s="3" t="s">
        <v>82</v>
      </c>
      <c r="E68" s="3" t="s">
        <v>82</v>
      </c>
      <c r="F68" s="3" t="s">
        <v>82</v>
      </c>
      <c r="G68" s="3" t="s">
        <v>82</v>
      </c>
      <c r="H68" s="3" t="s">
        <v>82</v>
      </c>
      <c r="I68" s="3" t="s">
        <v>82</v>
      </c>
      <c r="J68" s="3" t="s">
        <v>82</v>
      </c>
      <c r="K68" s="3" t="s">
        <v>82</v>
      </c>
      <c r="L68" s="3" t="s">
        <v>82</v>
      </c>
      <c r="M68" s="3" t="s">
        <v>82</v>
      </c>
      <c r="N68" s="3" t="s">
        <v>82</v>
      </c>
      <c r="O68" s="3" t="s">
        <v>82</v>
      </c>
      <c r="P68" s="3" t="s">
        <v>82</v>
      </c>
      <c r="Q68" t="s">
        <v>82</v>
      </c>
      <c r="R68" t="s">
        <v>82</v>
      </c>
      <c r="S68" t="s">
        <v>82</v>
      </c>
      <c r="T68" t="s">
        <v>82</v>
      </c>
      <c r="U68" t="s">
        <v>82</v>
      </c>
      <c r="V68" t="s">
        <v>82</v>
      </c>
      <c r="W68" t="s">
        <v>82</v>
      </c>
      <c r="X68" t="s">
        <v>82</v>
      </c>
      <c r="Y68" t="s">
        <v>82</v>
      </c>
      <c r="Z68" t="s">
        <v>82</v>
      </c>
      <c r="AA68" t="s">
        <v>82</v>
      </c>
      <c r="AB68" t="s">
        <v>82</v>
      </c>
      <c r="AC68" t="s">
        <v>82</v>
      </c>
      <c r="AD68" t="s">
        <v>82</v>
      </c>
      <c r="AE68" t="s">
        <v>82</v>
      </c>
      <c r="AF68" t="s">
        <v>82</v>
      </c>
      <c r="AG68" t="s">
        <v>82</v>
      </c>
      <c r="AH68" t="s">
        <v>82</v>
      </c>
      <c r="AI68" t="s">
        <v>82</v>
      </c>
      <c r="AJ68" t="s">
        <v>82</v>
      </c>
      <c r="AK68" t="s">
        <v>82</v>
      </c>
      <c r="AL68" t="s">
        <v>82</v>
      </c>
      <c r="AM68" t="s">
        <v>82</v>
      </c>
      <c r="AN68" t="s">
        <v>82</v>
      </c>
      <c r="AO68" t="s">
        <v>82</v>
      </c>
    </row>
    <row r="69" spans="1:41" ht="15">
      <c r="A69" s="11" t="s">
        <v>60</v>
      </c>
      <c r="B69" s="3" t="s">
        <v>82</v>
      </c>
      <c r="C69" s="3" t="s">
        <v>82</v>
      </c>
      <c r="D69" s="3" t="s">
        <v>82</v>
      </c>
      <c r="E69" s="3" t="s">
        <v>82</v>
      </c>
      <c r="F69" s="3" t="s">
        <v>82</v>
      </c>
      <c r="G69" s="3" t="s">
        <v>82</v>
      </c>
      <c r="H69" s="3" t="s">
        <v>82</v>
      </c>
      <c r="I69" s="3" t="s">
        <v>82</v>
      </c>
      <c r="J69" s="3" t="s">
        <v>82</v>
      </c>
      <c r="K69" s="3" t="s">
        <v>82</v>
      </c>
      <c r="L69" s="3" t="s">
        <v>82</v>
      </c>
      <c r="M69" s="3" t="s">
        <v>82</v>
      </c>
      <c r="N69" s="3" t="s">
        <v>82</v>
      </c>
      <c r="O69" s="3" t="s">
        <v>82</v>
      </c>
      <c r="P69" s="3" t="s">
        <v>82</v>
      </c>
      <c r="Q69" t="s">
        <v>82</v>
      </c>
      <c r="R69" t="s">
        <v>82</v>
      </c>
      <c r="S69" t="s">
        <v>82</v>
      </c>
      <c r="T69" t="s">
        <v>82</v>
      </c>
      <c r="U69" t="s">
        <v>82</v>
      </c>
      <c r="V69" t="s">
        <v>82</v>
      </c>
      <c r="W69" t="s">
        <v>82</v>
      </c>
      <c r="X69" t="s">
        <v>82</v>
      </c>
      <c r="Y69" t="s">
        <v>82</v>
      </c>
      <c r="Z69" t="s">
        <v>82</v>
      </c>
      <c r="AA69" t="s">
        <v>82</v>
      </c>
      <c r="AB69" t="s">
        <v>82</v>
      </c>
      <c r="AC69" t="s">
        <v>82</v>
      </c>
      <c r="AD69" t="s">
        <v>82</v>
      </c>
      <c r="AE69" t="s">
        <v>82</v>
      </c>
      <c r="AF69" t="s">
        <v>82</v>
      </c>
      <c r="AG69" t="s">
        <v>82</v>
      </c>
      <c r="AH69" t="s">
        <v>82</v>
      </c>
      <c r="AI69" t="s">
        <v>82</v>
      </c>
      <c r="AJ69" t="s">
        <v>82</v>
      </c>
      <c r="AK69" t="s">
        <v>82</v>
      </c>
      <c r="AL69" t="s">
        <v>82</v>
      </c>
      <c r="AM69" t="s">
        <v>82</v>
      </c>
      <c r="AN69" t="s">
        <v>82</v>
      </c>
      <c r="AO69" t="s">
        <v>82</v>
      </c>
    </row>
    <row r="70" spans="1:41" ht="15">
      <c r="A70" s="21" t="s">
        <v>61</v>
      </c>
      <c r="B70" s="3" t="s">
        <v>82</v>
      </c>
      <c r="C70" s="3" t="s">
        <v>82</v>
      </c>
      <c r="D70" s="3" t="s">
        <v>82</v>
      </c>
      <c r="E70" s="3" t="s">
        <v>82</v>
      </c>
      <c r="F70" s="3" t="s">
        <v>82</v>
      </c>
      <c r="G70" s="3" t="s">
        <v>82</v>
      </c>
      <c r="H70" s="3" t="s">
        <v>82</v>
      </c>
      <c r="I70" s="3" t="s">
        <v>82</v>
      </c>
      <c r="J70" s="3" t="s">
        <v>82</v>
      </c>
      <c r="K70" s="3" t="s">
        <v>82</v>
      </c>
      <c r="L70" s="3" t="s">
        <v>82</v>
      </c>
      <c r="M70" s="3" t="s">
        <v>82</v>
      </c>
      <c r="N70" s="3" t="s">
        <v>82</v>
      </c>
      <c r="O70" s="3" t="s">
        <v>82</v>
      </c>
      <c r="P70" s="3" t="s">
        <v>82</v>
      </c>
      <c r="Q70" t="s">
        <v>82</v>
      </c>
      <c r="R70" t="s">
        <v>82</v>
      </c>
      <c r="S70" t="s">
        <v>82</v>
      </c>
      <c r="T70" t="s">
        <v>82</v>
      </c>
      <c r="U70" t="s">
        <v>82</v>
      </c>
      <c r="V70" t="s">
        <v>82</v>
      </c>
      <c r="W70" t="s">
        <v>82</v>
      </c>
      <c r="X70" t="s">
        <v>82</v>
      </c>
      <c r="Y70" t="s">
        <v>82</v>
      </c>
      <c r="Z70" t="s">
        <v>82</v>
      </c>
      <c r="AA70" t="s">
        <v>82</v>
      </c>
      <c r="AB70" t="s">
        <v>82</v>
      </c>
      <c r="AC70" t="s">
        <v>82</v>
      </c>
      <c r="AD70" t="s">
        <v>82</v>
      </c>
      <c r="AE70" t="s">
        <v>82</v>
      </c>
      <c r="AF70" t="s">
        <v>82</v>
      </c>
      <c r="AG70" t="s">
        <v>82</v>
      </c>
      <c r="AH70" t="s">
        <v>82</v>
      </c>
      <c r="AI70" t="s">
        <v>82</v>
      </c>
      <c r="AJ70" t="s">
        <v>82</v>
      </c>
      <c r="AK70" t="s">
        <v>82</v>
      </c>
      <c r="AL70" t="s">
        <v>82</v>
      </c>
      <c r="AM70" t="s">
        <v>82</v>
      </c>
      <c r="AN70" t="s">
        <v>82</v>
      </c>
      <c r="AO70" t="s">
        <v>82</v>
      </c>
    </row>
    <row r="71" spans="1:41" ht="15">
      <c r="A71" s="21" t="s">
        <v>62</v>
      </c>
      <c r="B71" s="3" t="s">
        <v>82</v>
      </c>
      <c r="C71" s="3" t="s">
        <v>82</v>
      </c>
      <c r="D71" s="3" t="s">
        <v>82</v>
      </c>
      <c r="E71" s="3" t="s">
        <v>82</v>
      </c>
      <c r="F71" s="3" t="s">
        <v>82</v>
      </c>
      <c r="G71" s="3" t="s">
        <v>82</v>
      </c>
      <c r="H71" s="3" t="s">
        <v>82</v>
      </c>
      <c r="I71" s="3" t="s">
        <v>82</v>
      </c>
      <c r="J71" s="3" t="s">
        <v>82</v>
      </c>
      <c r="K71" s="3" t="s">
        <v>82</v>
      </c>
      <c r="L71" s="3" t="s">
        <v>82</v>
      </c>
      <c r="M71" s="3" t="s">
        <v>82</v>
      </c>
      <c r="N71" s="3" t="s">
        <v>82</v>
      </c>
      <c r="O71" s="3" t="s">
        <v>82</v>
      </c>
      <c r="P71" s="3" t="s">
        <v>82</v>
      </c>
      <c r="Q71" t="s">
        <v>82</v>
      </c>
      <c r="R71" t="s">
        <v>82</v>
      </c>
      <c r="S71" t="s">
        <v>82</v>
      </c>
      <c r="T71" t="s">
        <v>82</v>
      </c>
      <c r="U71" t="s">
        <v>82</v>
      </c>
      <c r="V71" t="s">
        <v>82</v>
      </c>
      <c r="W71" t="s">
        <v>82</v>
      </c>
      <c r="X71" t="s">
        <v>82</v>
      </c>
      <c r="Y71" t="s">
        <v>82</v>
      </c>
      <c r="Z71" t="s">
        <v>82</v>
      </c>
      <c r="AA71" t="s">
        <v>82</v>
      </c>
      <c r="AB71" t="s">
        <v>82</v>
      </c>
      <c r="AC71" t="s">
        <v>82</v>
      </c>
      <c r="AD71" t="s">
        <v>82</v>
      </c>
      <c r="AE71" t="s">
        <v>82</v>
      </c>
      <c r="AF71" t="s">
        <v>82</v>
      </c>
      <c r="AG71" t="s">
        <v>82</v>
      </c>
      <c r="AH71" t="s">
        <v>82</v>
      </c>
      <c r="AI71" t="s">
        <v>82</v>
      </c>
      <c r="AJ71" t="s">
        <v>82</v>
      </c>
      <c r="AK71" t="s">
        <v>82</v>
      </c>
      <c r="AL71" t="s">
        <v>82</v>
      </c>
      <c r="AM71" t="s">
        <v>82</v>
      </c>
      <c r="AN71" t="s">
        <v>82</v>
      </c>
      <c r="AO71" t="s">
        <v>82</v>
      </c>
    </row>
    <row r="72" spans="1:41" ht="15">
      <c r="A72" s="21" t="s">
        <v>63</v>
      </c>
      <c r="B72" s="3" t="b">
        <v>0</v>
      </c>
      <c r="C72" s="3" t="b">
        <v>0</v>
      </c>
      <c r="D72" s="3" t="b">
        <v>0</v>
      </c>
      <c r="E72" s="3" t="b">
        <v>0</v>
      </c>
      <c r="F72" s="3" t="b">
        <v>0</v>
      </c>
      <c r="G72" s="3" t="b">
        <v>0</v>
      </c>
      <c r="H72" s="3" t="b">
        <v>0</v>
      </c>
      <c r="I72" s="3" t="b">
        <v>0</v>
      </c>
      <c r="J72" s="3" t="b">
        <v>0</v>
      </c>
      <c r="K72" s="3" t="b">
        <v>0</v>
      </c>
      <c r="L72" s="3" t="b">
        <v>0</v>
      </c>
      <c r="M72" s="3" t="b">
        <v>0</v>
      </c>
      <c r="N72" s="3" t="b">
        <v>0</v>
      </c>
      <c r="O72" s="3" t="b">
        <v>0</v>
      </c>
      <c r="P72" s="3" t="b">
        <v>0</v>
      </c>
      <c r="Q72" t="b">
        <v>0</v>
      </c>
      <c r="R72" t="b">
        <v>0</v>
      </c>
      <c r="S72" t="b">
        <v>0</v>
      </c>
      <c r="T72" t="b">
        <v>0</v>
      </c>
      <c r="U72" t="b">
        <v>0</v>
      </c>
      <c r="V72" t="b">
        <v>0</v>
      </c>
      <c r="W72" t="b">
        <v>0</v>
      </c>
      <c r="X72" t="b">
        <v>0</v>
      </c>
      <c r="Y72" t="b">
        <v>0</v>
      </c>
      <c r="Z72" t="b">
        <v>0</v>
      </c>
      <c r="AA72" t="b">
        <v>0</v>
      </c>
      <c r="AB72" t="b">
        <v>0</v>
      </c>
      <c r="AC72" t="b">
        <v>0</v>
      </c>
      <c r="AD72" t="b">
        <v>0</v>
      </c>
      <c r="AE72" t="b">
        <v>0</v>
      </c>
      <c r="AF72" t="b">
        <v>0</v>
      </c>
      <c r="AG72" t="b">
        <v>0</v>
      </c>
      <c r="AH72" t="b">
        <v>0</v>
      </c>
      <c r="AI72" t="b">
        <v>0</v>
      </c>
      <c r="AJ72" t="b">
        <v>0</v>
      </c>
      <c r="AK72" t="b">
        <v>0</v>
      </c>
      <c r="AL72" t="b">
        <v>0</v>
      </c>
      <c r="AM72" t="b">
        <v>0</v>
      </c>
      <c r="AN72" t="b">
        <v>0</v>
      </c>
      <c r="AO72" t="b">
        <v>0</v>
      </c>
    </row>
    <row r="73" spans="1:41" s="25" customFormat="1" ht="15">
      <c r="A73" s="6" t="s">
        <v>64</v>
      </c>
      <c r="B73" s="25">
        <v>2.460999</v>
      </c>
      <c r="C73" s="25">
        <v>1.763181</v>
      </c>
      <c r="D73" s="25">
        <v>1.850599</v>
      </c>
      <c r="E73" s="25">
        <v>1.662282</v>
      </c>
      <c r="F73" s="25">
        <v>1.554852</v>
      </c>
      <c r="G73" s="25">
        <v>2.081489</v>
      </c>
      <c r="H73" s="25">
        <v>1.481547</v>
      </c>
      <c r="I73" s="25">
        <v>1.553765</v>
      </c>
      <c r="J73" s="25">
        <v>1.329416</v>
      </c>
      <c r="K73" s="25">
        <v>1.290776</v>
      </c>
      <c r="L73" s="25">
        <v>1.311396</v>
      </c>
      <c r="M73" s="25">
        <v>1.311396</v>
      </c>
      <c r="N73" s="25">
        <v>0.9266309</v>
      </c>
      <c r="O73" s="25">
        <v>0.7835215</v>
      </c>
      <c r="P73" s="25">
        <v>0.9170274</v>
      </c>
      <c r="Q73" s="25">
        <v>0.7419484</v>
      </c>
      <c r="R73" s="25">
        <v>0.8482447</v>
      </c>
      <c r="S73" s="25">
        <v>0.7120052</v>
      </c>
      <c r="T73" s="25">
        <v>0.8298042</v>
      </c>
      <c r="U73" s="25">
        <v>0.7022387</v>
      </c>
      <c r="V73" s="25">
        <v>1.376008</v>
      </c>
      <c r="W73" s="25">
        <v>1.165554</v>
      </c>
      <c r="X73" s="25">
        <v>0.8456421</v>
      </c>
      <c r="Y73" s="25">
        <v>0.6971366</v>
      </c>
      <c r="Z73" s="25">
        <v>0.8057399</v>
      </c>
      <c r="AA73" s="25">
        <v>0.6759331</v>
      </c>
      <c r="AB73" s="25">
        <v>0.7459266</v>
      </c>
      <c r="AC73" s="25">
        <v>0.6472743</v>
      </c>
      <c r="AD73" s="25">
        <v>0.7298356</v>
      </c>
      <c r="AE73" s="25">
        <v>0.6397619</v>
      </c>
      <c r="AF73" s="25">
        <v>0.8602788</v>
      </c>
      <c r="AG73" s="25">
        <v>0.7087227</v>
      </c>
      <c r="AH73" s="25">
        <v>0.5080431</v>
      </c>
      <c r="AI73" s="25">
        <v>0.4175327</v>
      </c>
      <c r="AJ73" s="25">
        <v>0.4817099</v>
      </c>
      <c r="AK73" s="25">
        <v>0.4186468</v>
      </c>
      <c r="AL73" s="25">
        <v>0.5142159</v>
      </c>
      <c r="AM73" s="25">
        <v>0.4190817</v>
      </c>
      <c r="AN73" s="25">
        <v>0.468641</v>
      </c>
      <c r="AO73" s="25">
        <v>0.4177047</v>
      </c>
    </row>
    <row r="74" spans="1:41" s="25" customFormat="1" ht="15">
      <c r="A74" s="6" t="s">
        <v>65</v>
      </c>
      <c r="B74" s="25">
        <v>2.437147</v>
      </c>
      <c r="C74" s="25">
        <v>1.736203</v>
      </c>
      <c r="D74" s="25">
        <v>1.800946</v>
      </c>
      <c r="E74" s="25">
        <v>1.607875</v>
      </c>
      <c r="F74" s="25">
        <v>1.50328</v>
      </c>
      <c r="G74" s="25">
        <v>2.052002</v>
      </c>
      <c r="H74" s="25">
        <v>1.446089</v>
      </c>
      <c r="I74" s="25">
        <v>1.488995</v>
      </c>
      <c r="J74" s="25">
        <v>1.255178</v>
      </c>
      <c r="K74" s="25">
        <v>1.210035</v>
      </c>
      <c r="L74" s="25">
        <v>1.286458</v>
      </c>
      <c r="M74" s="25">
        <v>1.286458</v>
      </c>
      <c r="N74" s="25">
        <v>0.8865232</v>
      </c>
      <c r="O74" s="25">
        <v>0.7605373</v>
      </c>
      <c r="P74" s="25">
        <v>0.8776445</v>
      </c>
      <c r="Q74" s="25">
        <v>0.721947</v>
      </c>
      <c r="R74" s="25">
        <v>0.8068739</v>
      </c>
      <c r="S74" s="25">
        <v>0.6915658</v>
      </c>
      <c r="T74" s="25">
        <v>0.7891364</v>
      </c>
      <c r="U74" s="25">
        <v>0.6822253</v>
      </c>
      <c r="V74" s="25">
        <v>1.348837</v>
      </c>
      <c r="W74" s="25">
        <v>1.150495</v>
      </c>
      <c r="X74" s="25">
        <v>0.812096</v>
      </c>
      <c r="Y74" s="25">
        <v>0.6818256</v>
      </c>
      <c r="Z74" s="25">
        <v>0.7770927</v>
      </c>
      <c r="AA74" s="25">
        <v>0.6612803</v>
      </c>
      <c r="AB74" s="25">
        <v>0.7204747</v>
      </c>
      <c r="AC74" s="25">
        <v>0.6342365</v>
      </c>
      <c r="AD74" s="25">
        <v>0.7044683</v>
      </c>
      <c r="AE74" s="25">
        <v>0.6268832</v>
      </c>
      <c r="AF74" s="25">
        <v>0.8389716</v>
      </c>
      <c r="AG74" s="25">
        <v>0.6969906</v>
      </c>
      <c r="AH74" s="25">
        <v>0.4852606</v>
      </c>
      <c r="AI74" s="25">
        <v>0.4050076</v>
      </c>
      <c r="AJ74" s="25">
        <v>0.462342</v>
      </c>
      <c r="AK74" s="25">
        <v>0.4064507</v>
      </c>
      <c r="AL74" s="25">
        <v>0.4833621</v>
      </c>
      <c r="AM74" s="25">
        <v>0.4033357</v>
      </c>
      <c r="AN74" s="25">
        <v>0.4465815</v>
      </c>
      <c r="AO74" s="25">
        <v>0.4021123</v>
      </c>
    </row>
    <row r="75" spans="1:41" s="29" customFormat="1" ht="15">
      <c r="A75" s="9" t="s">
        <v>66</v>
      </c>
      <c r="B75" s="29">
        <v>0.3324211</v>
      </c>
      <c r="C75" s="29">
        <v>0.2887051</v>
      </c>
      <c r="D75" s="29">
        <v>0.2102496</v>
      </c>
      <c r="E75" s="29">
        <v>0.1932648</v>
      </c>
      <c r="F75" s="29">
        <v>0.1936802</v>
      </c>
      <c r="G75" s="29">
        <v>0.3416936</v>
      </c>
      <c r="H75" s="29">
        <v>0.3035648</v>
      </c>
      <c r="I75" s="29">
        <v>0.2224992</v>
      </c>
      <c r="J75" s="29">
        <v>0.1919932</v>
      </c>
      <c r="K75" s="29">
        <v>0.1743877</v>
      </c>
      <c r="L75" s="29">
        <v>0.3039795</v>
      </c>
      <c r="M75" s="29">
        <v>0.3039795</v>
      </c>
      <c r="N75" s="29">
        <v>0.2183781</v>
      </c>
      <c r="O75" s="29">
        <v>0.3063682</v>
      </c>
      <c r="P75" s="29">
        <v>0.2041166</v>
      </c>
      <c r="Q75" s="29">
        <v>0.3105135</v>
      </c>
      <c r="R75" s="29">
        <v>0.207314</v>
      </c>
      <c r="S75" s="29">
        <v>0.3068148</v>
      </c>
      <c r="T75" s="29">
        <v>0.2078358</v>
      </c>
      <c r="U75" s="29">
        <v>0.308492</v>
      </c>
      <c r="V75" s="29">
        <v>0.2157472</v>
      </c>
      <c r="W75" s="29">
        <v>0.3051439</v>
      </c>
      <c r="X75" s="29">
        <v>0.2108638</v>
      </c>
      <c r="Y75" s="29">
        <v>0.3120058</v>
      </c>
      <c r="Z75" s="29">
        <v>0.2182843</v>
      </c>
      <c r="AA75" s="29">
        <v>0.3136167</v>
      </c>
      <c r="AB75" s="29">
        <v>0.2204815</v>
      </c>
      <c r="AC75" s="29">
        <v>0.3129639</v>
      </c>
      <c r="AD75" s="29">
        <v>0.2226171</v>
      </c>
      <c r="AE75" s="29">
        <v>0.3206946</v>
      </c>
      <c r="AF75" s="29">
        <v>0.2238471</v>
      </c>
      <c r="AG75" s="29">
        <v>0.3109175</v>
      </c>
      <c r="AH75" s="29">
        <v>0.2185899</v>
      </c>
      <c r="AI75" s="29">
        <v>0.2977256</v>
      </c>
      <c r="AJ75" s="29">
        <v>0.2252126</v>
      </c>
      <c r="AK75" s="29">
        <v>0.2945442</v>
      </c>
      <c r="AL75" s="29">
        <v>0.2153204</v>
      </c>
      <c r="AM75" s="29">
        <v>0.2951703</v>
      </c>
      <c r="AN75" s="29">
        <v>0.2251018</v>
      </c>
      <c r="AO75" s="29">
        <v>0.2929558</v>
      </c>
    </row>
    <row r="76" spans="1:41" s="29" customFormat="1" ht="15">
      <c r="A76" s="9" t="s">
        <v>67</v>
      </c>
      <c r="B76" s="29">
        <v>0.326477</v>
      </c>
      <c r="C76" s="29">
        <v>0.2813486</v>
      </c>
      <c r="D76" s="29">
        <v>0.1864906</v>
      </c>
      <c r="E76" s="29">
        <v>0.1696757</v>
      </c>
      <c r="F76" s="29">
        <v>0.174447</v>
      </c>
      <c r="G76" s="29">
        <v>0.3341983</v>
      </c>
      <c r="H76" s="29">
        <v>0.2940892</v>
      </c>
      <c r="I76" s="29">
        <v>0.195651</v>
      </c>
      <c r="J76" s="29">
        <v>0.160459</v>
      </c>
      <c r="K76" s="29">
        <v>0.1422743</v>
      </c>
      <c r="L76" s="29">
        <v>0.2983508</v>
      </c>
      <c r="M76" s="29">
        <v>0.2983508</v>
      </c>
      <c r="N76" s="29">
        <v>0.2091623</v>
      </c>
      <c r="O76" s="29">
        <v>0.3041062</v>
      </c>
      <c r="P76" s="29">
        <v>0.1967153</v>
      </c>
      <c r="Q76" s="29">
        <v>0.3093714</v>
      </c>
      <c r="R76" s="29">
        <v>0.2010106</v>
      </c>
      <c r="S76" s="29">
        <v>0.3056048</v>
      </c>
      <c r="T76" s="29">
        <v>0.2017883</v>
      </c>
      <c r="U76" s="29">
        <v>0.307364</v>
      </c>
      <c r="V76" s="29">
        <v>0.2088162</v>
      </c>
      <c r="W76" s="29">
        <v>0.3043355</v>
      </c>
      <c r="X76" s="29">
        <v>0.2053845</v>
      </c>
      <c r="Y76" s="29">
        <v>0.3115928</v>
      </c>
      <c r="Z76" s="29">
        <v>0.2148883</v>
      </c>
      <c r="AA76" s="29">
        <v>0.313109</v>
      </c>
      <c r="AB76" s="29">
        <v>0.2175078</v>
      </c>
      <c r="AC76" s="29">
        <v>0.3125319</v>
      </c>
      <c r="AD76" s="29">
        <v>0.2199853</v>
      </c>
      <c r="AE76" s="29">
        <v>0.3201312</v>
      </c>
      <c r="AF76" s="29">
        <v>0.2216242</v>
      </c>
      <c r="AG76" s="29">
        <v>0.3107491</v>
      </c>
      <c r="AH76" s="29">
        <v>0.2163368</v>
      </c>
      <c r="AI76" s="29">
        <v>0.2977492</v>
      </c>
      <c r="AJ76" s="29">
        <v>0.2241434</v>
      </c>
      <c r="AK76" s="29">
        <v>0.2943396</v>
      </c>
      <c r="AL76" s="29">
        <v>0.2137395</v>
      </c>
      <c r="AM76" s="29">
        <v>0.2950675</v>
      </c>
      <c r="AN76" s="29">
        <v>0.2237364</v>
      </c>
      <c r="AO76" s="29">
        <v>0.2925551</v>
      </c>
    </row>
    <row r="77" spans="1:41" s="24" customFormat="1" ht="15">
      <c r="A77" s="7" t="s">
        <v>68</v>
      </c>
      <c r="B77" s="24">
        <v>106.7934</v>
      </c>
      <c r="C77" s="24">
        <v>90.16589</v>
      </c>
      <c r="D77" s="24">
        <v>99.56389</v>
      </c>
      <c r="E77" s="24">
        <v>101.13</v>
      </c>
      <c r="F77" s="24">
        <v>104.1547</v>
      </c>
      <c r="G77" s="24">
        <v>98.38154</v>
      </c>
      <c r="H77" s="24">
        <v>83.34618</v>
      </c>
      <c r="I77" s="24">
        <v>94.97268</v>
      </c>
      <c r="J77" s="24">
        <v>98.0308</v>
      </c>
      <c r="K77" s="24">
        <v>107.7389</v>
      </c>
      <c r="L77" s="24">
        <v>72.81709</v>
      </c>
      <c r="M77" s="24">
        <v>72.81709</v>
      </c>
      <c r="N77" s="24">
        <v>65.27869</v>
      </c>
      <c r="O77" s="24">
        <v>56.25845</v>
      </c>
      <c r="P77" s="24">
        <v>70.13049</v>
      </c>
      <c r="Q77" s="24">
        <v>56.79513</v>
      </c>
      <c r="R77" s="24">
        <v>69.34282</v>
      </c>
      <c r="S77" s="24">
        <v>57.81106</v>
      </c>
      <c r="T77" s="24">
        <v>74.49698</v>
      </c>
      <c r="U77" s="24">
        <v>62.51492</v>
      </c>
      <c r="V77" s="24">
        <v>77.40516</v>
      </c>
      <c r="W77" s="24">
        <v>69.18749</v>
      </c>
      <c r="X77" s="24">
        <v>57.92235</v>
      </c>
      <c r="Y77" s="24">
        <v>52.32355</v>
      </c>
      <c r="Z77" s="24">
        <v>60.62298</v>
      </c>
      <c r="AA77" s="24">
        <v>53.70782</v>
      </c>
      <c r="AB77" s="24">
        <v>61.05788</v>
      </c>
      <c r="AC77" s="24">
        <v>54.6962</v>
      </c>
      <c r="AD77" s="24">
        <v>65.42127</v>
      </c>
      <c r="AE77" s="24">
        <v>62.70233</v>
      </c>
      <c r="AF77" s="24">
        <v>47.67296</v>
      </c>
      <c r="AG77" s="24">
        <v>48.72729</v>
      </c>
      <c r="AH77" s="24">
        <v>36.71956</v>
      </c>
      <c r="AI77" s="24">
        <v>35.65493</v>
      </c>
      <c r="AJ77" s="24">
        <v>39.39025</v>
      </c>
      <c r="AK77" s="24">
        <v>41.66428</v>
      </c>
      <c r="AL77" s="24">
        <v>42.03631</v>
      </c>
      <c r="AM77" s="24">
        <v>42.5911</v>
      </c>
      <c r="AN77" s="24">
        <v>47.9019</v>
      </c>
      <c r="AO77" s="24">
        <v>53.42137</v>
      </c>
    </row>
    <row r="78" spans="1:41" s="24" customFormat="1" ht="15">
      <c r="A78" s="7" t="s">
        <v>69</v>
      </c>
      <c r="B78" s="24">
        <v>65.78057</v>
      </c>
      <c r="C78" s="24">
        <v>51.37925</v>
      </c>
      <c r="D78" s="24">
        <v>52.19059</v>
      </c>
      <c r="E78" s="24">
        <v>49.06903</v>
      </c>
      <c r="F78" s="24">
        <v>47.43997</v>
      </c>
      <c r="G78" s="24">
        <v>57.4834</v>
      </c>
      <c r="H78" s="24">
        <v>43.43917</v>
      </c>
      <c r="I78" s="24">
        <v>43.74209</v>
      </c>
      <c r="J78" s="24">
        <v>39.46204</v>
      </c>
      <c r="K78" s="24">
        <v>38.71198</v>
      </c>
      <c r="L78" s="24">
        <v>41.5652</v>
      </c>
      <c r="M78" s="24">
        <v>41.5652</v>
      </c>
      <c r="N78" s="24">
        <v>28.85786</v>
      </c>
      <c r="O78" s="24">
        <v>26.65258</v>
      </c>
      <c r="P78" s="24">
        <v>28.51548</v>
      </c>
      <c r="Q78" s="24">
        <v>26.08566</v>
      </c>
      <c r="R78" s="24">
        <v>27.29743</v>
      </c>
      <c r="S78" s="24">
        <v>25.71871</v>
      </c>
      <c r="T78" s="24">
        <v>26.98533</v>
      </c>
      <c r="U78" s="24">
        <v>25.59141</v>
      </c>
      <c r="V78" s="24">
        <v>42.75925</v>
      </c>
      <c r="W78" s="24">
        <v>38.19434</v>
      </c>
      <c r="X78" s="24">
        <v>27.00674</v>
      </c>
      <c r="Y78" s="24">
        <v>26.01974</v>
      </c>
      <c r="Z78" s="24">
        <v>26.66623</v>
      </c>
      <c r="AA78" s="24">
        <v>25.45872</v>
      </c>
      <c r="AB78" s="24">
        <v>26.10002</v>
      </c>
      <c r="AC78" s="24">
        <v>25.21852</v>
      </c>
      <c r="AD78" s="24">
        <v>25.82647</v>
      </c>
      <c r="AE78" s="24">
        <v>25.04219</v>
      </c>
      <c r="AF78" s="24">
        <v>28.55392</v>
      </c>
      <c r="AG78" s="24">
        <v>23.63068</v>
      </c>
      <c r="AH78" s="24">
        <v>15.50411</v>
      </c>
      <c r="AI78" s="24">
        <v>14.47837</v>
      </c>
      <c r="AJ78" s="24">
        <v>15.3868</v>
      </c>
      <c r="AK78" s="24">
        <v>14.65847</v>
      </c>
      <c r="AL78" s="24">
        <v>15.71536</v>
      </c>
      <c r="AM78" s="24">
        <v>14.80947</v>
      </c>
      <c r="AN78" s="24">
        <v>15.1854</v>
      </c>
      <c r="AO78" s="24">
        <v>14.28147</v>
      </c>
    </row>
    <row r="79" spans="1:41" s="24" customFormat="1" ht="15">
      <c r="A79" s="7" t="s">
        <v>70</v>
      </c>
      <c r="B79" s="24">
        <v>21.47679</v>
      </c>
      <c r="C79" s="24">
        <v>17.65612</v>
      </c>
      <c r="D79" s="24">
        <v>10.75668</v>
      </c>
      <c r="E79" s="24">
        <v>9.337033</v>
      </c>
      <c r="F79" s="24">
        <v>9.601991</v>
      </c>
      <c r="G79" s="24">
        <v>23.44298</v>
      </c>
      <c r="H79" s="24">
        <v>20.99763</v>
      </c>
      <c r="I79" s="24">
        <v>15.5913</v>
      </c>
      <c r="J79" s="24">
        <v>14.81106</v>
      </c>
      <c r="K79" s="24">
        <v>13.66959</v>
      </c>
      <c r="L79" s="24">
        <v>17.58669</v>
      </c>
      <c r="M79" s="24">
        <v>17.58669</v>
      </c>
      <c r="N79" s="24">
        <v>10.94774</v>
      </c>
      <c r="O79" s="24">
        <v>19.97083</v>
      </c>
      <c r="P79" s="24">
        <v>9.044902</v>
      </c>
      <c r="Q79" s="24">
        <v>19.74788</v>
      </c>
      <c r="R79" s="24">
        <v>10.623</v>
      </c>
      <c r="S79" s="24">
        <v>19.57361</v>
      </c>
      <c r="T79" s="24">
        <v>10.91809</v>
      </c>
      <c r="U79" s="24">
        <v>20.40208</v>
      </c>
      <c r="V79" s="24">
        <v>5.11286</v>
      </c>
      <c r="W79" s="24">
        <v>14.00776</v>
      </c>
      <c r="X79" s="24">
        <v>4.82891</v>
      </c>
      <c r="Y79" s="24">
        <v>16.84733</v>
      </c>
      <c r="Z79" s="24">
        <v>3.74627</v>
      </c>
      <c r="AA79" s="24">
        <v>17.97346</v>
      </c>
      <c r="AB79" s="24">
        <v>4.235411</v>
      </c>
      <c r="AC79" s="24">
        <v>18.13741</v>
      </c>
      <c r="AD79" s="24">
        <v>5.013206</v>
      </c>
      <c r="AE79" s="24">
        <v>19.2581</v>
      </c>
      <c r="AF79" s="24">
        <v>3.802866</v>
      </c>
      <c r="AG79" s="24">
        <v>13.47251</v>
      </c>
      <c r="AH79" s="24">
        <v>5.650302</v>
      </c>
      <c r="AI79" s="24">
        <v>13.16938</v>
      </c>
      <c r="AJ79" s="24">
        <v>6.757328</v>
      </c>
      <c r="AK79" s="24">
        <v>13.27799</v>
      </c>
      <c r="AL79" s="24">
        <v>3.479958</v>
      </c>
      <c r="AM79" s="24">
        <v>13.60779</v>
      </c>
      <c r="AN79" s="24">
        <v>6.831059</v>
      </c>
      <c r="AO79" s="24">
        <v>13.52678</v>
      </c>
    </row>
    <row r="80" spans="1:41" s="24" customFormat="1" ht="15">
      <c r="A80" s="7" t="s">
        <v>71</v>
      </c>
      <c r="B80" s="24">
        <v>22.305</v>
      </c>
      <c r="C80" s="24">
        <v>18.90476</v>
      </c>
      <c r="D80" s="24">
        <v>11.77469</v>
      </c>
      <c r="E80" s="24">
        <v>10.44423</v>
      </c>
      <c r="F80" s="24">
        <v>10.68974</v>
      </c>
      <c r="G80" s="24">
        <v>23.98183</v>
      </c>
      <c r="H80" s="24">
        <v>21.5823</v>
      </c>
      <c r="I80" s="24">
        <v>16.01766</v>
      </c>
      <c r="J80" s="24">
        <v>15.11216</v>
      </c>
      <c r="K80" s="24">
        <v>14.09988</v>
      </c>
      <c r="L80" s="24">
        <v>18.4795</v>
      </c>
      <c r="M80" s="24">
        <v>18.4795</v>
      </c>
      <c r="N80" s="24">
        <v>13.05346</v>
      </c>
      <c r="O80" s="24">
        <v>20.62011</v>
      </c>
      <c r="P80" s="24">
        <v>11.1368</v>
      </c>
      <c r="Q80" s="24">
        <v>20.40556</v>
      </c>
      <c r="R80" s="24">
        <v>12.42463</v>
      </c>
      <c r="S80" s="24">
        <v>20.35459</v>
      </c>
      <c r="T80" s="24">
        <v>12.67941</v>
      </c>
      <c r="U80" s="24">
        <v>21.09926</v>
      </c>
      <c r="V80" s="24">
        <v>8.986124</v>
      </c>
      <c r="W80" s="24">
        <v>15.4468</v>
      </c>
      <c r="X80" s="24">
        <v>8.934115</v>
      </c>
      <c r="Y80" s="24">
        <v>18.79165</v>
      </c>
      <c r="Z80" s="24">
        <v>7.82018</v>
      </c>
      <c r="AA80" s="24">
        <v>19.13554</v>
      </c>
      <c r="AB80" s="24">
        <v>10.08617</v>
      </c>
      <c r="AC80" s="24">
        <v>19.0133</v>
      </c>
      <c r="AD80" s="24">
        <v>10.86414</v>
      </c>
      <c r="AE80" s="24">
        <v>20.35777</v>
      </c>
      <c r="AF80" s="24">
        <v>3.04201</v>
      </c>
      <c r="AG80" s="24">
        <v>14.53067</v>
      </c>
      <c r="AH80" s="24">
        <v>3.772064</v>
      </c>
      <c r="AI80" s="24">
        <v>13.71888</v>
      </c>
      <c r="AJ80" s="24">
        <v>3.465354</v>
      </c>
      <c r="AK80" s="24">
        <v>14.17964</v>
      </c>
      <c r="AL80" s="24">
        <v>2.500835</v>
      </c>
      <c r="AM80" s="24">
        <v>14.73356</v>
      </c>
      <c r="AN80" s="24">
        <v>3.718372</v>
      </c>
      <c r="AO80" s="24">
        <v>15.25495</v>
      </c>
    </row>
    <row r="81" spans="1:41" s="24" customFormat="1" ht="15">
      <c r="A81" s="7" t="s">
        <v>72</v>
      </c>
      <c r="B81" s="24">
        <v>34.91282819237143</v>
      </c>
      <c r="C81" s="24">
        <v>34.90106794701988</v>
      </c>
      <c r="D81" s="24">
        <v>34.7921839267887</v>
      </c>
      <c r="E81" s="24">
        <v>35.01708067993366</v>
      </c>
      <c r="F81" s="24">
        <v>34.961363681592026</v>
      </c>
      <c r="G81" s="24">
        <v>35.08483870646768</v>
      </c>
      <c r="H81" s="24">
        <v>34.87877142857144</v>
      </c>
      <c r="I81" s="24">
        <v>35.01249277408637</v>
      </c>
      <c r="J81" s="24">
        <v>35.01211662229621</v>
      </c>
      <c r="K81" s="24">
        <v>34.968727237936776</v>
      </c>
      <c r="L81" s="24">
        <v>25.097549342105243</v>
      </c>
      <c r="M81" s="24">
        <v>25.097549342105243</v>
      </c>
      <c r="N81" s="24">
        <v>25.192315764119577</v>
      </c>
      <c r="O81" s="24">
        <v>25.03276043117749</v>
      </c>
      <c r="P81" s="24">
        <v>24.922208208955237</v>
      </c>
      <c r="Q81" s="24">
        <v>25.204701691542297</v>
      </c>
      <c r="R81" s="24">
        <v>25.073601877076403</v>
      </c>
      <c r="S81" s="24">
        <v>25.12652491694351</v>
      </c>
      <c r="T81" s="24">
        <v>24.91202698835274</v>
      </c>
      <c r="U81" s="24">
        <v>25.02365361525705</v>
      </c>
      <c r="V81" s="24">
        <v>24.875625923460905</v>
      </c>
      <c r="W81" s="24">
        <v>25.00782948419299</v>
      </c>
      <c r="X81" s="24">
        <v>24.952231545741306</v>
      </c>
      <c r="Y81" s="24">
        <v>24.934277520798666</v>
      </c>
      <c r="Z81" s="24">
        <v>24.90080319467552</v>
      </c>
      <c r="AA81" s="24">
        <v>25.03672980033276</v>
      </c>
      <c r="AB81" s="24">
        <v>24.971496405989996</v>
      </c>
      <c r="AC81" s="24">
        <v>24.976993793677217</v>
      </c>
      <c r="AD81" s="24">
        <v>25.071237637271217</v>
      </c>
      <c r="AE81" s="24">
        <v>25.02789216306155</v>
      </c>
      <c r="AF81" s="24">
        <v>14.940814159733762</v>
      </c>
      <c r="AG81" s="24">
        <v>14.968086871880196</v>
      </c>
      <c r="AH81" s="24">
        <v>14.854736422628944</v>
      </c>
      <c r="AI81" s="24">
        <v>14.96218727121465</v>
      </c>
      <c r="AJ81" s="24">
        <v>14.942814159733771</v>
      </c>
      <c r="AK81" s="24">
        <v>15.041676489184685</v>
      </c>
      <c r="AL81" s="24">
        <v>15.09546093178036</v>
      </c>
      <c r="AM81" s="24">
        <v>15.088074176372722</v>
      </c>
      <c r="AN81" s="24">
        <v>15.121042712146417</v>
      </c>
      <c r="AO81" s="24">
        <v>15.21311855241264</v>
      </c>
    </row>
    <row r="82" spans="1:41" s="24" customFormat="1" ht="15">
      <c r="A82" s="7" t="s">
        <v>73</v>
      </c>
      <c r="B82" s="24">
        <v>20.246962570480918</v>
      </c>
      <c r="C82" s="24">
        <v>20.195909586092714</v>
      </c>
      <c r="D82" s="24">
        <v>20.206229351081543</v>
      </c>
      <c r="E82" s="24">
        <v>20.273170613598698</v>
      </c>
      <c r="F82" s="24">
        <v>20.134810646766162</v>
      </c>
      <c r="G82" s="24">
        <v>23.897813980099507</v>
      </c>
      <c r="H82" s="24">
        <v>23.983598305647853</v>
      </c>
      <c r="I82" s="24">
        <v>23.91298325581393</v>
      </c>
      <c r="J82" s="24">
        <v>23.89088559068217</v>
      </c>
      <c r="K82" s="24">
        <v>23.94056</v>
      </c>
      <c r="L82" s="24">
        <v>22.37382111842105</v>
      </c>
      <c r="M82" s="24">
        <v>22.37382111842105</v>
      </c>
      <c r="N82" s="24">
        <v>22.31166156146182</v>
      </c>
      <c r="O82" s="24">
        <v>22.40774454394694</v>
      </c>
      <c r="P82" s="24">
        <v>22.285939170812597</v>
      </c>
      <c r="Q82" s="24">
        <v>22.310742686567192</v>
      </c>
      <c r="R82" s="24">
        <v>22.38760079734219</v>
      </c>
      <c r="S82" s="24">
        <v>22.378051744186056</v>
      </c>
      <c r="T82" s="24">
        <v>22.37233179700496</v>
      </c>
      <c r="U82" s="24">
        <v>22.438281243781073</v>
      </c>
      <c r="V82" s="24">
        <v>18.001228785357743</v>
      </c>
      <c r="W82" s="24">
        <v>17.844639667221294</v>
      </c>
      <c r="X82" s="24">
        <v>17.97029089905363</v>
      </c>
      <c r="Y82" s="24">
        <v>17.95612131447586</v>
      </c>
      <c r="Z82" s="24">
        <v>17.976208286189664</v>
      </c>
      <c r="AA82" s="24">
        <v>17.839338252911816</v>
      </c>
      <c r="AB82" s="24">
        <v>17.8959410482529</v>
      </c>
      <c r="AC82" s="24">
        <v>17.93441465890183</v>
      </c>
      <c r="AD82" s="24">
        <v>17.967284193011633</v>
      </c>
      <c r="AE82" s="24">
        <v>17.84581843594012</v>
      </c>
      <c r="AF82" s="24">
        <v>12.900618352745415</v>
      </c>
      <c r="AG82" s="24">
        <v>12.892950232945097</v>
      </c>
      <c r="AH82" s="24">
        <v>12.94419633943428</v>
      </c>
      <c r="AI82" s="24">
        <v>13.012613344425956</v>
      </c>
      <c r="AJ82" s="24">
        <v>12.940924326123131</v>
      </c>
      <c r="AK82" s="24">
        <v>13.073236356073208</v>
      </c>
      <c r="AL82" s="24">
        <v>12.901188885191367</v>
      </c>
      <c r="AM82" s="24">
        <v>13.136302129783687</v>
      </c>
      <c r="AN82" s="24">
        <v>12.924243144758737</v>
      </c>
      <c r="AO82" s="24">
        <v>12.893438086522476</v>
      </c>
    </row>
    <row r="83" spans="1:41" s="24" customFormat="1" ht="15">
      <c r="A83" s="7" t="s">
        <v>74</v>
      </c>
      <c r="B83" s="24">
        <v>14.46804</v>
      </c>
      <c r="C83" s="24">
        <v>12.20807</v>
      </c>
      <c r="D83" s="24">
        <v>8.446303</v>
      </c>
      <c r="E83" s="24">
        <v>7.270263</v>
      </c>
      <c r="F83" s="24">
        <v>6.960435</v>
      </c>
      <c r="G83" s="24">
        <v>16.45798</v>
      </c>
      <c r="H83" s="24">
        <v>14.79239</v>
      </c>
      <c r="I83" s="24">
        <v>10.66928</v>
      </c>
      <c r="J83" s="24">
        <v>9.045498</v>
      </c>
      <c r="K83" s="24">
        <v>7.622427</v>
      </c>
      <c r="L83" s="24">
        <v>12.49554</v>
      </c>
      <c r="M83" s="24">
        <v>12.49554</v>
      </c>
      <c r="N83" s="24">
        <v>7.412999</v>
      </c>
      <c r="O83" s="24">
        <v>13.47893</v>
      </c>
      <c r="P83" s="24">
        <v>5.851186</v>
      </c>
      <c r="Q83" s="24">
        <v>13.73051</v>
      </c>
      <c r="R83" s="24">
        <v>6.215823</v>
      </c>
      <c r="S83" s="24">
        <v>13.48491</v>
      </c>
      <c r="T83" s="24">
        <v>6.183048</v>
      </c>
      <c r="U83" s="24">
        <v>13.86769</v>
      </c>
      <c r="V83" s="24">
        <v>5.552415</v>
      </c>
      <c r="W83" s="24">
        <v>11.61665</v>
      </c>
      <c r="X83" s="24">
        <v>5.826992</v>
      </c>
      <c r="Y83" s="24">
        <v>11.96617</v>
      </c>
      <c r="Z83" s="24">
        <v>5.874082</v>
      </c>
      <c r="AA83" s="24">
        <v>11.96877</v>
      </c>
      <c r="AB83" s="24">
        <v>5.832824</v>
      </c>
      <c r="AC83" s="24">
        <v>11.88812</v>
      </c>
      <c r="AD83" s="24">
        <v>6.606096</v>
      </c>
      <c r="AE83" s="24">
        <v>12.85709</v>
      </c>
      <c r="AF83" s="24">
        <v>5.026213</v>
      </c>
      <c r="AG83" s="24">
        <v>11.12948</v>
      </c>
      <c r="AH83" s="24">
        <v>4.908193</v>
      </c>
      <c r="AI83" s="24">
        <v>11.18739</v>
      </c>
      <c r="AJ83" s="24">
        <v>5.053585</v>
      </c>
      <c r="AK83" s="24">
        <v>10.82232</v>
      </c>
      <c r="AL83" s="24">
        <v>4.831282</v>
      </c>
      <c r="AM83" s="24">
        <v>11.20159</v>
      </c>
      <c r="AN83" s="24">
        <v>5.142867</v>
      </c>
      <c r="AO83" s="24">
        <v>10.49364</v>
      </c>
    </row>
    <row r="84" spans="1:41" s="24" customFormat="1" ht="15">
      <c r="A84" s="7" t="s">
        <v>75</v>
      </c>
      <c r="B84" s="24">
        <v>12.8061</v>
      </c>
      <c r="C84" s="24">
        <v>11.391</v>
      </c>
      <c r="D84" s="24">
        <v>8.257152</v>
      </c>
      <c r="E84" s="24">
        <v>7.216681</v>
      </c>
      <c r="F84" s="24">
        <v>6.863057</v>
      </c>
      <c r="G84" s="24">
        <v>16.06659</v>
      </c>
      <c r="H84" s="24">
        <v>14.27935</v>
      </c>
      <c r="I84" s="24">
        <v>10.77802</v>
      </c>
      <c r="J84" s="24">
        <v>9.248763</v>
      </c>
      <c r="K84" s="24">
        <v>7.913679</v>
      </c>
      <c r="L84" s="24">
        <v>12.43277</v>
      </c>
      <c r="M84" s="24">
        <v>12.43277</v>
      </c>
      <c r="N84" s="24">
        <v>7.40399</v>
      </c>
      <c r="O84" s="24">
        <v>13.45143</v>
      </c>
      <c r="P84" s="24">
        <v>5.874323</v>
      </c>
      <c r="Q84" s="24">
        <v>13.74569</v>
      </c>
      <c r="R84" s="24">
        <v>6.260507</v>
      </c>
      <c r="S84" s="24">
        <v>13.51753</v>
      </c>
      <c r="T84" s="24">
        <v>6.209885</v>
      </c>
      <c r="U84" s="24">
        <v>13.89933</v>
      </c>
      <c r="V84" s="24">
        <v>5.411275</v>
      </c>
      <c r="W84" s="24">
        <v>11.61357</v>
      </c>
      <c r="X84" s="24">
        <v>5.74577</v>
      </c>
      <c r="Y84" s="24">
        <v>12.08856</v>
      </c>
      <c r="Z84" s="24">
        <v>5.696243</v>
      </c>
      <c r="AA84" s="24">
        <v>12.07633</v>
      </c>
      <c r="AB84" s="24">
        <v>5.633156</v>
      </c>
      <c r="AC84" s="24">
        <v>12.00121</v>
      </c>
      <c r="AD84" s="24">
        <v>6.266336</v>
      </c>
      <c r="AE84" s="24">
        <v>12.60928</v>
      </c>
      <c r="AF84" s="24">
        <v>5.068521</v>
      </c>
      <c r="AG84" s="24">
        <v>10.8489</v>
      </c>
      <c r="AH84" s="24">
        <v>5.275173</v>
      </c>
      <c r="AI84" s="24">
        <v>10.90161</v>
      </c>
      <c r="AJ84" s="24">
        <v>5.487545</v>
      </c>
      <c r="AK84" s="24">
        <v>10.65429</v>
      </c>
      <c r="AL84" s="24">
        <v>5.440323</v>
      </c>
      <c r="AM84" s="24">
        <v>10.90763</v>
      </c>
      <c r="AN84" s="24">
        <v>5.591424</v>
      </c>
      <c r="AO84" s="24">
        <v>10.11407</v>
      </c>
    </row>
    <row r="85" spans="1:41" s="26" customFormat="1" ht="15">
      <c r="A85" s="8" t="s">
        <v>76</v>
      </c>
      <c r="B85" s="26">
        <v>482.593666998342</v>
      </c>
      <c r="C85" s="26">
        <v>477.06022731788096</v>
      </c>
      <c r="D85" s="26">
        <v>476.3336188019967</v>
      </c>
      <c r="E85" s="26">
        <v>475.93968424543937</v>
      </c>
      <c r="F85" s="26">
        <v>476.89321393034805</v>
      </c>
      <c r="G85" s="26">
        <v>474.33981210613626</v>
      </c>
      <c r="H85" s="26">
        <v>476.0131968438539</v>
      </c>
      <c r="I85" s="26">
        <v>476.62354053156173</v>
      </c>
      <c r="J85" s="26">
        <v>477.8505432612308</v>
      </c>
      <c r="K85" s="26">
        <v>477.1789108153074</v>
      </c>
      <c r="L85" s="26">
        <v>336.00434078947353</v>
      </c>
      <c r="M85" s="26">
        <v>336.00434078947353</v>
      </c>
      <c r="N85" s="26">
        <v>334.86758355481726</v>
      </c>
      <c r="O85" s="26">
        <v>335.0186845771146</v>
      </c>
      <c r="P85" s="26">
        <v>332.01284378109466</v>
      </c>
      <c r="Q85" s="26">
        <v>333.1351482587062</v>
      </c>
      <c r="R85" s="26">
        <v>335.2141352159468</v>
      </c>
      <c r="S85" s="26">
        <v>334.01107242524887</v>
      </c>
      <c r="T85" s="26">
        <v>334.1323101497503</v>
      </c>
      <c r="U85" s="26">
        <v>334.33714809286874</v>
      </c>
      <c r="V85" s="26">
        <v>335.3531186356072</v>
      </c>
      <c r="W85" s="26">
        <v>333.99916073211335</v>
      </c>
      <c r="X85" s="26">
        <v>332.15707050473213</v>
      </c>
      <c r="Y85" s="26">
        <v>332.7134379367724</v>
      </c>
      <c r="Z85" s="26">
        <v>330.6062860232943</v>
      </c>
      <c r="AA85" s="26">
        <v>330.99680133111457</v>
      </c>
      <c r="AB85" s="26">
        <v>331.2400484193011</v>
      </c>
      <c r="AC85" s="26">
        <v>331.8826615640598</v>
      </c>
      <c r="AD85" s="26">
        <v>333.1455251247924</v>
      </c>
      <c r="AE85" s="26">
        <v>334.1637494176375</v>
      </c>
      <c r="AF85" s="26">
        <v>321.1072590682195</v>
      </c>
      <c r="AG85" s="26">
        <v>320.4799326123133</v>
      </c>
      <c r="AH85" s="26">
        <v>321.5949400998333</v>
      </c>
      <c r="AI85" s="26">
        <v>322.65454326123114</v>
      </c>
      <c r="AJ85" s="26">
        <v>323.4571176372711</v>
      </c>
      <c r="AK85" s="26">
        <v>323.62911797004983</v>
      </c>
      <c r="AL85" s="26">
        <v>322.7980906821963</v>
      </c>
      <c r="AM85" s="26">
        <v>323.99797737104836</v>
      </c>
      <c r="AN85" s="26">
        <v>323.7270795341097</v>
      </c>
      <c r="AO85" s="26">
        <v>323.6605207986686</v>
      </c>
    </row>
    <row r="86" spans="1:41" s="24" customFormat="1" ht="15">
      <c r="A86" s="22" t="s">
        <v>77</v>
      </c>
      <c r="B86" s="24">
        <v>99.42192539735099</v>
      </c>
      <c r="C86" s="24">
        <v>99.70927529801321</v>
      </c>
      <c r="D86" s="24">
        <v>134.9543089403974</v>
      </c>
      <c r="E86" s="24">
        <v>138.58618774834437</v>
      </c>
      <c r="F86" s="24">
        <v>135.719821192053</v>
      </c>
      <c r="G86" s="24">
        <v>108.73472715231786</v>
      </c>
      <c r="H86" s="24">
        <v>110.3998341059603</v>
      </c>
      <c r="I86" s="24">
        <v>146.994205960265</v>
      </c>
      <c r="J86" s="24">
        <v>151.2010688741722</v>
      </c>
      <c r="K86" s="24">
        <v>156.8939311258279</v>
      </c>
      <c r="L86" s="24">
        <v>78.45068639072849</v>
      </c>
      <c r="M86" s="24">
        <v>78.45068639072849</v>
      </c>
      <c r="N86" s="24">
        <v>94.04804109271521</v>
      </c>
      <c r="O86" s="24">
        <v>60.9681449668874</v>
      </c>
      <c r="P86" s="24">
        <v>99.6230822516557</v>
      </c>
      <c r="Q86" s="24">
        <v>57.49882642384106</v>
      </c>
      <c r="R86" s="24">
        <v>97.74432009933763</v>
      </c>
      <c r="S86" s="24">
        <v>57.24374102649007</v>
      </c>
      <c r="T86" s="24">
        <v>98.76587165562914</v>
      </c>
      <c r="U86" s="24">
        <v>59.00475619205299</v>
      </c>
      <c r="V86" s="24">
        <v>83.39954337748344</v>
      </c>
      <c r="W86" s="24">
        <v>41.145946357615905</v>
      </c>
      <c r="X86" s="24">
        <v>67.55407364238408</v>
      </c>
      <c r="Y86" s="24">
        <v>35.64502152317878</v>
      </c>
      <c r="Z86" s="24">
        <v>69.37769887417225</v>
      </c>
      <c r="AA86" s="24">
        <v>34.48203231788081</v>
      </c>
      <c r="AB86" s="24">
        <v>68.72106400662251</v>
      </c>
      <c r="AC86" s="24">
        <v>33.89030725165563</v>
      </c>
      <c r="AD86" s="24">
        <v>66.1643688410596</v>
      </c>
      <c r="AE86" s="24">
        <v>33.35098261589405</v>
      </c>
      <c r="AF86" s="24">
        <v>47.534149271523184</v>
      </c>
      <c r="AG86" s="24">
        <v>10.869629182119198</v>
      </c>
      <c r="AH86" s="24">
        <v>39.18291208609272</v>
      </c>
      <c r="AI86" s="24">
        <v>10.563164089403971</v>
      </c>
      <c r="AJ86" s="24">
        <v>38.66229198675499</v>
      </c>
      <c r="AK86" s="24">
        <v>12.576919437086103</v>
      </c>
      <c r="AL86" s="24">
        <v>39.53058268211921</v>
      </c>
      <c r="AM86" s="24">
        <v>11.587390288079474</v>
      </c>
      <c r="AN86" s="24">
        <v>36.78889119205301</v>
      </c>
      <c r="AO86" s="24">
        <v>12.152522811258281</v>
      </c>
    </row>
    <row r="87" spans="1:41" ht="15.75">
      <c r="A87" s="36" t="s">
        <v>124</v>
      </c>
      <c r="B87" t="s">
        <v>126</v>
      </c>
      <c r="C87" t="s">
        <v>126</v>
      </c>
      <c r="D87" t="s">
        <v>126</v>
      </c>
      <c r="E87" t="s">
        <v>126</v>
      </c>
      <c r="F87" t="s">
        <v>126</v>
      </c>
      <c r="G87" t="s">
        <v>126</v>
      </c>
      <c r="H87" t="s">
        <v>126</v>
      </c>
      <c r="I87" t="s">
        <v>126</v>
      </c>
      <c r="J87" t="s">
        <v>126</v>
      </c>
      <c r="K87" t="s">
        <v>126</v>
      </c>
      <c r="L87" s="3" t="s">
        <v>126</v>
      </c>
      <c r="M87" s="3" t="s">
        <v>126</v>
      </c>
      <c r="N87" s="3" t="s">
        <v>126</v>
      </c>
      <c r="O87" s="3" t="s">
        <v>126</v>
      </c>
      <c r="P87" s="3" t="s">
        <v>126</v>
      </c>
      <c r="Q87" t="s">
        <v>126</v>
      </c>
      <c r="R87" t="s">
        <v>126</v>
      </c>
      <c r="S87" t="s">
        <v>126</v>
      </c>
      <c r="T87" t="s">
        <v>126</v>
      </c>
      <c r="U87" t="s">
        <v>126</v>
      </c>
      <c r="V87" t="s">
        <v>126</v>
      </c>
      <c r="W87" t="s">
        <v>126</v>
      </c>
      <c r="X87" t="s">
        <v>126</v>
      </c>
      <c r="Y87" t="s">
        <v>126</v>
      </c>
      <c r="Z87" t="s">
        <v>126</v>
      </c>
      <c r="AA87" t="s">
        <v>126</v>
      </c>
      <c r="AB87" t="s">
        <v>126</v>
      </c>
      <c r="AC87" t="s">
        <v>126</v>
      </c>
      <c r="AD87" t="s">
        <v>126</v>
      </c>
      <c r="AE87" t="s">
        <v>126</v>
      </c>
      <c r="AF87" t="s">
        <v>126</v>
      </c>
      <c r="AG87" t="s">
        <v>126</v>
      </c>
      <c r="AH87" t="s">
        <v>126</v>
      </c>
      <c r="AI87" t="s">
        <v>126</v>
      </c>
      <c r="AJ87" t="s">
        <v>126</v>
      </c>
      <c r="AK87" t="s">
        <v>126</v>
      </c>
      <c r="AL87" t="s">
        <v>126</v>
      </c>
      <c r="AM87" t="s">
        <v>126</v>
      </c>
      <c r="AN87" t="s">
        <v>126</v>
      </c>
      <c r="AO87" t="s">
        <v>126</v>
      </c>
    </row>
    <row r="88" spans="1:41" ht="15.75">
      <c r="A88" s="36" t="s">
        <v>127</v>
      </c>
      <c r="B88">
        <v>296.2058680333134</v>
      </c>
      <c r="C88">
        <v>273.3466353012596</v>
      </c>
      <c r="D88">
        <v>274.67658758806414</v>
      </c>
      <c r="E88">
        <v>269.88498853098594</v>
      </c>
      <c r="F88">
        <v>267.38457353427526</v>
      </c>
      <c r="G88">
        <v>282.8520830424504</v>
      </c>
      <c r="H88">
        <v>261.0452729562146</v>
      </c>
      <c r="I88">
        <v>261.792826212808</v>
      </c>
      <c r="J88">
        <v>255.43609064385717</v>
      </c>
      <c r="K88">
        <v>254.30341340044347</v>
      </c>
      <c r="L88" s="3">
        <v>258.4643917599487</v>
      </c>
      <c r="M88" s="3">
        <v>258.4643917599487</v>
      </c>
      <c r="N88" s="3">
        <v>239.89544651398333</v>
      </c>
      <c r="O88" s="3">
        <v>236.79366434122915</v>
      </c>
      <c r="P88" s="3">
        <v>239.3411644085407</v>
      </c>
      <c r="Q88">
        <v>235.97302776485154</v>
      </c>
      <c r="R88">
        <v>237.56653541833612</v>
      </c>
      <c r="S88">
        <v>235.33847330684043</v>
      </c>
      <c r="T88">
        <v>237.21008659762944</v>
      </c>
      <c r="U88">
        <v>235.27040515626427</v>
      </c>
      <c r="V88">
        <v>260.10493744868404</v>
      </c>
      <c r="W88">
        <v>253.27999738936504</v>
      </c>
      <c r="X88">
        <v>237.02170944706347</v>
      </c>
      <c r="Y88">
        <v>235.52167034286987</v>
      </c>
      <c r="Z88">
        <v>236.7871710547608</v>
      </c>
      <c r="AA88">
        <v>235.01025751909842</v>
      </c>
      <c r="AB88">
        <v>235.99613907794043</v>
      </c>
      <c r="AC88">
        <v>234.6942770761654</v>
      </c>
      <c r="AD88">
        <v>235.62368813085897</v>
      </c>
      <c r="AE88">
        <v>234.47484278776187</v>
      </c>
      <c r="AF88">
        <v>239.51096403009234</v>
      </c>
      <c r="AG88">
        <v>231.48618084324758</v>
      </c>
      <c r="AH88">
        <v>220.95712452527013</v>
      </c>
      <c r="AI88">
        <v>219.6249287167977</v>
      </c>
      <c r="AJ88">
        <v>220.8557656913972</v>
      </c>
      <c r="AK88">
        <v>219.88613872298643</v>
      </c>
      <c r="AL88">
        <v>221.019249521622</v>
      </c>
      <c r="AM88">
        <v>220.0327909625041</v>
      </c>
      <c r="AN88">
        <v>220.61063165063487</v>
      </c>
      <c r="AO88">
        <v>219.2842351177357</v>
      </c>
    </row>
    <row r="89" spans="1:41" ht="15.75">
      <c r="A89" s="36" t="s">
        <v>128</v>
      </c>
      <c r="B89">
        <v>414.81529794289713</v>
      </c>
      <c r="C89">
        <v>412.42127615333135</v>
      </c>
      <c r="D89">
        <v>408.0313914032356</v>
      </c>
      <c r="E89">
        <v>407.10571119710346</v>
      </c>
      <c r="F89">
        <v>407.50397543072427</v>
      </c>
      <c r="G89">
        <v>416.4611484166681</v>
      </c>
      <c r="H89">
        <v>415.07114443692046</v>
      </c>
      <c r="I89">
        <v>412.05310397528115</v>
      </c>
      <c r="J89">
        <v>412.01155293173105</v>
      </c>
      <c r="K89">
        <v>411.68640482552087</v>
      </c>
      <c r="L89" s="3">
        <v>412.3916447676356</v>
      </c>
      <c r="M89" s="3">
        <v>412.3916447676356</v>
      </c>
      <c r="N89" s="3">
        <v>408.8008856917278</v>
      </c>
      <c r="O89" s="3">
        <v>414.0989449981673</v>
      </c>
      <c r="P89" s="3">
        <v>407.4511762611063</v>
      </c>
      <c r="Q89">
        <v>413.94505888528977</v>
      </c>
      <c r="R89">
        <v>408.5763051561614</v>
      </c>
      <c r="S89">
        <v>414.11475807174605</v>
      </c>
      <c r="T89">
        <v>408.4915668306561</v>
      </c>
      <c r="U89">
        <v>414.34296901233836</v>
      </c>
      <c r="V89">
        <v>404.0432157083365</v>
      </c>
      <c r="W89">
        <v>411.76078530041366</v>
      </c>
      <c r="X89">
        <v>404.64558905700693</v>
      </c>
      <c r="Y89">
        <v>413.5187830888472</v>
      </c>
      <c r="Z89">
        <v>405.4095682737335</v>
      </c>
      <c r="AA89">
        <v>413.43294534183707</v>
      </c>
      <c r="AB89">
        <v>405.7435755643076</v>
      </c>
      <c r="AC89">
        <v>413.2686470614815</v>
      </c>
      <c r="AD89">
        <v>406.21776698215945</v>
      </c>
      <c r="AE89">
        <v>413.29574897014083</v>
      </c>
      <c r="AF89">
        <v>401.5377402714199</v>
      </c>
      <c r="AG89">
        <v>407.76745777812533</v>
      </c>
      <c r="AH89">
        <v>404.0492057453682</v>
      </c>
      <c r="AI89">
        <v>407.7880779702177</v>
      </c>
      <c r="AJ89">
        <v>404.4782800940964</v>
      </c>
      <c r="AK89">
        <v>407.97264527109155</v>
      </c>
      <c r="AL89">
        <v>404.02083645947135</v>
      </c>
      <c r="AM89">
        <v>408.2522627204973</v>
      </c>
      <c r="AN89">
        <v>404.62898453366137</v>
      </c>
      <c r="AO89">
        <v>408.1892659680372</v>
      </c>
    </row>
    <row r="90" spans="1:41" ht="15.75">
      <c r="A90" s="36" t="s">
        <v>129</v>
      </c>
      <c r="B90">
        <v>118.60942990958375</v>
      </c>
      <c r="C90">
        <v>139.07464085207175</v>
      </c>
      <c r="D90">
        <v>133.35480381517146</v>
      </c>
      <c r="E90">
        <v>137.22072266611752</v>
      </c>
      <c r="F90">
        <v>140.119401896449</v>
      </c>
      <c r="G90">
        <v>133.60906537421772</v>
      </c>
      <c r="H90">
        <v>154.02587148070586</v>
      </c>
      <c r="I90">
        <v>150.26027776247315</v>
      </c>
      <c r="J90">
        <v>156.57546228787388</v>
      </c>
      <c r="K90">
        <v>157.3829914250774</v>
      </c>
      <c r="L90" s="3">
        <v>153.92725300768694</v>
      </c>
      <c r="M90" s="3">
        <v>153.92725300768694</v>
      </c>
      <c r="N90" s="3">
        <v>168.90543917774446</v>
      </c>
      <c r="O90" s="3">
        <v>177.30528065693818</v>
      </c>
      <c r="P90" s="3">
        <v>168.1100118525656</v>
      </c>
      <c r="Q90">
        <v>177.97203112043823</v>
      </c>
      <c r="R90">
        <v>171.0097697378253</v>
      </c>
      <c r="S90">
        <v>178.77628476490563</v>
      </c>
      <c r="T90">
        <v>171.28148023302666</v>
      </c>
      <c r="U90">
        <v>179.07256385607408</v>
      </c>
      <c r="V90">
        <v>143.93827825965246</v>
      </c>
      <c r="W90">
        <v>158.48078791104862</v>
      </c>
      <c r="X90">
        <v>167.62387960994346</v>
      </c>
      <c r="Y90">
        <v>177.99711274597735</v>
      </c>
      <c r="Z90">
        <v>168.6223972189727</v>
      </c>
      <c r="AA90">
        <v>178.42268782273865</v>
      </c>
      <c r="AB90">
        <v>169.74743648636718</v>
      </c>
      <c r="AC90">
        <v>178.57436998531608</v>
      </c>
      <c r="AD90">
        <v>170.59407885130048</v>
      </c>
      <c r="AE90">
        <v>178.82090618237896</v>
      </c>
      <c r="AF90">
        <v>162.02677624132758</v>
      </c>
      <c r="AG90">
        <v>176.28127693487775</v>
      </c>
      <c r="AH90">
        <v>183.0920812200981</v>
      </c>
      <c r="AI90">
        <v>188.16314925342002</v>
      </c>
      <c r="AJ90">
        <v>183.6225144026992</v>
      </c>
      <c r="AK90">
        <v>188.08650654810512</v>
      </c>
      <c r="AL90">
        <v>183.00158693784937</v>
      </c>
      <c r="AM90">
        <v>188.2194717579932</v>
      </c>
      <c r="AN90">
        <v>184.0183528830265</v>
      </c>
      <c r="AO90">
        <v>188.9050308503015</v>
      </c>
    </row>
    <row r="91" spans="1:41" ht="15.75">
      <c r="A91" s="36" t="s">
        <v>130</v>
      </c>
      <c r="B91">
        <v>99.49439242122725</v>
      </c>
      <c r="C91">
        <v>99.5775817715232</v>
      </c>
      <c r="D91">
        <v>134.97491846921793</v>
      </c>
      <c r="E91">
        <v>138.50034079601988</v>
      </c>
      <c r="F91">
        <v>135.0950968490878</v>
      </c>
      <c r="G91">
        <v>108.7474459369818</v>
      </c>
      <c r="H91">
        <v>110.28534750830573</v>
      </c>
      <c r="I91">
        <v>146.88527624584728</v>
      </c>
      <c r="J91">
        <v>151.10228269550745</v>
      </c>
      <c r="K91">
        <v>157.08956156406</v>
      </c>
      <c r="L91" s="3">
        <v>78.44722384868423</v>
      </c>
      <c r="M91" s="3">
        <v>78.44722384868423</v>
      </c>
      <c r="N91" s="3">
        <v>94.06196848837212</v>
      </c>
      <c r="O91" s="3">
        <v>60.802999237147596</v>
      </c>
      <c r="P91" s="3">
        <v>99.36465656716422</v>
      </c>
      <c r="Q91">
        <v>57.42198636815924</v>
      </c>
      <c r="R91">
        <v>98.12546860465102</v>
      </c>
      <c r="S91">
        <v>54.96487416943518</v>
      </c>
      <c r="T91">
        <v>97.81272608985026</v>
      </c>
      <c r="U91">
        <v>57.61331094527364</v>
      </c>
      <c r="V91">
        <v>84.076295673877</v>
      </c>
      <c r="W91">
        <v>40.891879134775365</v>
      </c>
      <c r="X91">
        <v>67.91678970031542</v>
      </c>
      <c r="Y91">
        <v>35.53415995008321</v>
      </c>
      <c r="Z91">
        <v>69.30226094841936</v>
      </c>
      <c r="AA91">
        <v>34.69562936772049</v>
      </c>
      <c r="AB91">
        <v>68.66417282861899</v>
      </c>
      <c r="AC91">
        <v>34.293916289517455</v>
      </c>
      <c r="AD91">
        <v>66.35566993344423</v>
      </c>
      <c r="AE91">
        <v>33.222188369384384</v>
      </c>
      <c r="AF91">
        <v>47.42333507487524</v>
      </c>
      <c r="AG91">
        <v>10.45141784359399</v>
      </c>
      <c r="AH91">
        <v>39.48062720465886</v>
      </c>
      <c r="AI91">
        <v>10.525590790349415</v>
      </c>
      <c r="AJ91">
        <v>38.58409131447589</v>
      </c>
      <c r="AK91">
        <v>12.401854459234615</v>
      </c>
      <c r="AL91">
        <v>38.84967530782031</v>
      </c>
      <c r="AM91">
        <v>11.65911408485857</v>
      </c>
      <c r="AN91">
        <v>36.43638093178037</v>
      </c>
      <c r="AO91">
        <v>11.179803504159741</v>
      </c>
    </row>
    <row r="92" spans="1:41" ht="15.75">
      <c r="A92" s="36" t="s">
        <v>131</v>
      </c>
      <c r="B92">
        <v>0.027637331228118678</v>
      </c>
      <c r="C92">
        <v>0.027660439380978667</v>
      </c>
      <c r="D92">
        <v>0.03749303290811609</v>
      </c>
      <c r="E92">
        <v>0.0384723168877833</v>
      </c>
      <c r="F92">
        <v>0.03752641579141328</v>
      </c>
      <c r="G92">
        <v>0.030207623871383836</v>
      </c>
      <c r="H92">
        <v>0.03063481875230715</v>
      </c>
      <c r="I92">
        <v>0.04080146562384647</v>
      </c>
      <c r="J92">
        <v>0.041972856304307624</v>
      </c>
      <c r="K92">
        <v>0.04363598932335</v>
      </c>
      <c r="L92" s="3">
        <v>0.0217908955135234</v>
      </c>
      <c r="M92" s="3">
        <v>0.0217908955135234</v>
      </c>
      <c r="N92" s="3">
        <v>0.026128324580103366</v>
      </c>
      <c r="O92" s="3">
        <v>0.016889722010318776</v>
      </c>
      <c r="P92" s="3">
        <v>0.02760129349087895</v>
      </c>
      <c r="Q92">
        <v>0.015950551768933122</v>
      </c>
      <c r="R92">
        <v>0.02725707461240306</v>
      </c>
      <c r="S92">
        <v>0.015268020602620882</v>
      </c>
      <c r="T92">
        <v>0.02717020169162507</v>
      </c>
      <c r="U92">
        <v>0.016003697484798234</v>
      </c>
      <c r="V92">
        <v>0.023354526576076944</v>
      </c>
      <c r="W92">
        <v>0.01135885531521538</v>
      </c>
      <c r="X92">
        <v>0.018865774916754282</v>
      </c>
      <c r="Y92">
        <v>0.009870599986134224</v>
      </c>
      <c r="Z92">
        <v>0.0192506280412276</v>
      </c>
      <c r="AA92">
        <v>0.009637674824366803</v>
      </c>
      <c r="AB92">
        <v>0.01907338134128305</v>
      </c>
      <c r="AC92">
        <v>0.009526087858199294</v>
      </c>
      <c r="AD92">
        <v>0.018432130537067843</v>
      </c>
      <c r="AE92">
        <v>0.009228385658162329</v>
      </c>
      <c r="AF92">
        <v>0.01317314863190979</v>
      </c>
      <c r="AG92">
        <v>0.002903171623220553</v>
      </c>
      <c r="AH92">
        <v>0.010966840890183016</v>
      </c>
      <c r="AI92">
        <v>0.0029237752195415043</v>
      </c>
      <c r="AJ92">
        <v>0.01071780314290997</v>
      </c>
      <c r="AK92">
        <v>0.003444959572009615</v>
      </c>
      <c r="AL92">
        <v>0.010791576474394531</v>
      </c>
      <c r="AM92">
        <v>0.003238642801349603</v>
      </c>
      <c r="AN92">
        <v>0.010121216925494548</v>
      </c>
      <c r="AO92">
        <v>0.003105500973377706</v>
      </c>
    </row>
    <row r="93" spans="1:41" s="41" customFormat="1" ht="15.75">
      <c r="A93" s="40" t="s">
        <v>132</v>
      </c>
      <c r="B93" s="41">
        <v>3278.0481011894926</v>
      </c>
      <c r="C93" s="41">
        <v>3846.86567272011</v>
      </c>
      <c r="D93" s="41">
        <v>4999.876047897589</v>
      </c>
      <c r="E93" s="41">
        <v>5279.199125981502</v>
      </c>
      <c r="F93" s="41">
        <v>5258.1789360102875</v>
      </c>
      <c r="G93" s="41">
        <v>4036.0123926315027</v>
      </c>
      <c r="H93" s="41">
        <v>4718.554655977579</v>
      </c>
      <c r="I93" s="41">
        <v>6130.83955775517</v>
      </c>
      <c r="J93" s="41">
        <v>6571.919379389467</v>
      </c>
      <c r="K93" s="41">
        <v>6867.562533501561</v>
      </c>
      <c r="L93" s="41">
        <v>3354.2126869741865</v>
      </c>
      <c r="M93" s="41">
        <v>3354.2126869741865</v>
      </c>
      <c r="N93" s="41">
        <v>4413.216138181015</v>
      </c>
      <c r="O93" s="41">
        <v>2994.636901257237</v>
      </c>
      <c r="P93" s="41">
        <v>4640.053775897802</v>
      </c>
      <c r="Q93" s="41">
        <v>2838.7520958087266</v>
      </c>
      <c r="R93" s="41">
        <v>4661.226053193771</v>
      </c>
      <c r="S93" s="41">
        <v>2729.559999050597</v>
      </c>
      <c r="T93" s="41">
        <v>4653.752363971427</v>
      </c>
      <c r="U93" s="41">
        <v>2865.823139779824</v>
      </c>
      <c r="V93" s="41">
        <v>3361.6103449298116</v>
      </c>
      <c r="W93" s="41">
        <v>1800.1603401229358</v>
      </c>
      <c r="X93" s="41">
        <v>3162.354383394311</v>
      </c>
      <c r="Y93" s="41">
        <v>1756.9382986023759</v>
      </c>
      <c r="Z93" s="41">
        <v>3246.087048282575</v>
      </c>
      <c r="AA93" s="41">
        <v>1719.5798465250655</v>
      </c>
      <c r="AB93" s="41">
        <v>3237.6575878097055</v>
      </c>
      <c r="AC93" s="41">
        <v>1701.115137702708</v>
      </c>
      <c r="AD93" s="41">
        <v>3144.4123302380153</v>
      </c>
      <c r="AE93" s="41">
        <v>1650.2282859930572</v>
      </c>
      <c r="AF93" s="41">
        <v>2134.402805776198</v>
      </c>
      <c r="AG93" s="41">
        <v>511.7748009024209</v>
      </c>
      <c r="AH93" s="41">
        <v>2007.941722993282</v>
      </c>
      <c r="AI93" s="41">
        <v>550.1467530180389</v>
      </c>
      <c r="AJ93" s="41">
        <v>1968.029961974281</v>
      </c>
      <c r="AK93" s="41">
        <v>647.9504110987439</v>
      </c>
      <c r="AL93" s="41">
        <v>1974.8756203753608</v>
      </c>
      <c r="AM93" s="41">
        <v>609.5756372828496</v>
      </c>
      <c r="AN93" s="41">
        <v>1862.489667801316</v>
      </c>
      <c r="AO93" s="41">
        <v>586.6447571815569</v>
      </c>
    </row>
    <row r="94" spans="1:41" s="39" customFormat="1" ht="15.75">
      <c r="A94" s="37" t="s">
        <v>175</v>
      </c>
      <c r="B94" s="38">
        <f aca="true" t="shared" si="0" ref="B94:AO94">B36/B93</f>
        <v>0.9449069837749586</v>
      </c>
      <c r="C94" s="38">
        <f t="shared" si="0"/>
        <v>0.9320096545035529</v>
      </c>
      <c r="D94" s="38">
        <f t="shared" si="0"/>
        <v>0.9326972366278318</v>
      </c>
      <c r="E94" s="38">
        <f t="shared" si="0"/>
        <v>0.9505946973614905</v>
      </c>
      <c r="F94" s="38">
        <f t="shared" si="0"/>
        <v>0.9614163037589823</v>
      </c>
      <c r="G94" s="38">
        <f t="shared" si="0"/>
        <v>0.9280016886532236</v>
      </c>
      <c r="H94" s="38">
        <f t="shared" si="0"/>
        <v>0.9377894132019483</v>
      </c>
      <c r="I94" s="38">
        <f t="shared" si="0"/>
        <v>0.946541895346797</v>
      </c>
      <c r="J94" s="38">
        <f t="shared" si="0"/>
        <v>0.9625656860042003</v>
      </c>
      <c r="K94" s="38">
        <f t="shared" si="0"/>
        <v>0.9738347679782167</v>
      </c>
      <c r="L94" s="38">
        <f t="shared" si="0"/>
        <v>0.9058499253970347</v>
      </c>
      <c r="M94" s="38">
        <f t="shared" si="0"/>
        <v>0.9058499253970347</v>
      </c>
      <c r="N94" s="38">
        <f t="shared" si="0"/>
        <v>0.9286405625388241</v>
      </c>
      <c r="O94" s="38">
        <f t="shared" si="0"/>
        <v>0.9002533618830839</v>
      </c>
      <c r="P94" s="38">
        <f t="shared" si="0"/>
        <v>0.9482134913269755</v>
      </c>
      <c r="Q94" s="38">
        <f t="shared" si="0"/>
        <v>0.903862510299762</v>
      </c>
      <c r="R94" s="38">
        <f t="shared" si="0"/>
        <v>0.9453659733750264</v>
      </c>
      <c r="S94" s="38">
        <f t="shared" si="0"/>
        <v>0.9089830065467386</v>
      </c>
      <c r="T94" s="38">
        <f t="shared" si="0"/>
        <v>0.9506274642163993</v>
      </c>
      <c r="U94" s="38">
        <f t="shared" si="0"/>
        <v>0.9141123869906417</v>
      </c>
      <c r="V94" s="38">
        <f t="shared" si="0"/>
        <v>0.9549777797904869</v>
      </c>
      <c r="W94" s="38">
        <f t="shared" si="0"/>
        <v>0.90941225210437</v>
      </c>
      <c r="X94" s="38">
        <f t="shared" si="0"/>
        <v>0.9238728042039389</v>
      </c>
      <c r="Y94" s="38">
        <f t="shared" si="0"/>
        <v>0.9053070798205117</v>
      </c>
      <c r="Z94" s="38">
        <f t="shared" si="0"/>
        <v>0.9506912968708741</v>
      </c>
      <c r="AA94" s="38">
        <f t="shared" si="0"/>
        <v>0.9025167411027883</v>
      </c>
      <c r="AB94" s="38">
        <f t="shared" si="0"/>
        <v>0.9618946578202331</v>
      </c>
      <c r="AC94" s="38">
        <f t="shared" si="0"/>
        <v>0.9118014406059497</v>
      </c>
      <c r="AD94" s="38">
        <f t="shared" si="0"/>
        <v>0.9484253062500819</v>
      </c>
      <c r="AE94" s="38">
        <f t="shared" si="0"/>
        <v>0.8850135496214234</v>
      </c>
      <c r="AF94" s="38">
        <f t="shared" si="0"/>
        <v>0.8395748128426685</v>
      </c>
      <c r="AG94" s="38">
        <f t="shared" si="0"/>
        <v>0.6652542569863085</v>
      </c>
      <c r="AH94" s="38">
        <f t="shared" si="0"/>
        <v>0.8872204249109069</v>
      </c>
      <c r="AI94" s="38">
        <f t="shared" si="0"/>
        <v>0.6995867780920659</v>
      </c>
      <c r="AJ94" s="38">
        <f t="shared" si="0"/>
        <v>0.8780388374291604</v>
      </c>
      <c r="AK94" s="38">
        <f t="shared" si="0"/>
        <v>0.712849100307364</v>
      </c>
      <c r="AL94" s="38">
        <f t="shared" si="0"/>
        <v>0.8747569947158659</v>
      </c>
      <c r="AM94" s="38">
        <f t="shared" si="0"/>
        <v>0.6740415860932987</v>
      </c>
      <c r="AN94" s="38">
        <f t="shared" si="0"/>
        <v>0.884433187827127</v>
      </c>
      <c r="AO94" s="38">
        <f t="shared" si="0"/>
        <v>0.6873644950472377</v>
      </c>
    </row>
    <row r="95" spans="1:41" ht="15.75">
      <c r="A95" s="36" t="s">
        <v>238</v>
      </c>
      <c r="B95">
        <f>B93/B34</f>
        <v>1.890085245744017</v>
      </c>
      <c r="C95">
        <f aca="true" t="shared" si="1" ref="C95:AO95">C93/C34</f>
        <v>2.6369314605948753</v>
      </c>
      <c r="D95">
        <f t="shared" si="1"/>
        <v>1.882343113546172</v>
      </c>
      <c r="E95">
        <f t="shared" si="1"/>
        <v>1.8104918590985115</v>
      </c>
      <c r="F95">
        <f t="shared" si="1"/>
        <v>1.698988974069038</v>
      </c>
      <c r="G95">
        <f t="shared" si="1"/>
        <v>2.382492467762088</v>
      </c>
      <c r="H95">
        <f t="shared" si="1"/>
        <v>3.3225754818308237</v>
      </c>
      <c r="I95">
        <f t="shared" si="1"/>
        <v>2.32728639493508</v>
      </c>
      <c r="J95">
        <f t="shared" si="1"/>
        <v>2.190659128399683</v>
      </c>
      <c r="K95">
        <f t="shared" si="1"/>
        <v>1.8462067006247027</v>
      </c>
      <c r="L95">
        <f t="shared" si="1"/>
        <v>3.5926637118142035</v>
      </c>
      <c r="M95">
        <f t="shared" si="1"/>
        <v>3.5926637118142035</v>
      </c>
      <c r="N95">
        <f t="shared" si="1"/>
        <v>4.144957524183602</v>
      </c>
      <c r="O95">
        <f t="shared" si="1"/>
        <v>6.121063099242206</v>
      </c>
      <c r="P95">
        <f t="shared" si="1"/>
        <v>3.491910686402867</v>
      </c>
      <c r="Q95">
        <f t="shared" si="1"/>
        <v>5.636987925942327</v>
      </c>
      <c r="R95">
        <f t="shared" si="1"/>
        <v>3.544781852074661</v>
      </c>
      <c r="S95">
        <f t="shared" si="1"/>
        <v>5.204245935085228</v>
      </c>
      <c r="T95">
        <f t="shared" si="1"/>
        <v>3.2962836968496108</v>
      </c>
      <c r="U95">
        <f t="shared" si="1"/>
        <v>3.954312258624003</v>
      </c>
      <c r="V95">
        <f t="shared" si="1"/>
        <v>2.7676452103614175</v>
      </c>
      <c r="W95">
        <f t="shared" si="1"/>
        <v>3.755342740816394</v>
      </c>
      <c r="X95">
        <f t="shared" si="1"/>
        <v>4.534323992341664</v>
      </c>
      <c r="Y95">
        <f t="shared" si="1"/>
        <v>6.76193818689556</v>
      </c>
      <c r="Z95">
        <f t="shared" si="1"/>
        <v>4.010151387960996</v>
      </c>
      <c r="AA95">
        <f t="shared" si="1"/>
        <v>5.261157520505485</v>
      </c>
      <c r="AB95">
        <f t="shared" si="1"/>
        <v>3.8713707784786497</v>
      </c>
      <c r="AC95">
        <f t="shared" si="1"/>
        <v>4.751250485287414</v>
      </c>
      <c r="AD95">
        <f t="shared" si="1"/>
        <v>3.2228951483269603</v>
      </c>
      <c r="AE95">
        <f t="shared" si="1"/>
        <v>3.2436641534384036</v>
      </c>
      <c r="AF95">
        <f t="shared" si="1"/>
        <v>4.232310840804405</v>
      </c>
      <c r="AG95">
        <f t="shared" si="1"/>
        <v>3.4654501796963526</v>
      </c>
      <c r="AH95">
        <f t="shared" si="1"/>
        <v>7.134679512964761</v>
      </c>
      <c r="AI95">
        <f t="shared" si="1"/>
        <v>6.210771411868961</v>
      </c>
      <c r="AJ95">
        <f t="shared" si="1"/>
        <v>5.96713908864824</v>
      </c>
      <c r="AK95">
        <f t="shared" si="1"/>
        <v>3.9111475791643895</v>
      </c>
      <c r="AL95">
        <f t="shared" si="1"/>
        <v>5.090758858421175</v>
      </c>
      <c r="AM95">
        <f t="shared" si="1"/>
        <v>3.0841926087296456</v>
      </c>
      <c r="AN95">
        <f t="shared" si="1"/>
        <v>3.623102478539463</v>
      </c>
      <c r="AO95">
        <f t="shared" si="1"/>
        <v>1.94800951531295</v>
      </c>
    </row>
  </sheetData>
  <sheetProtection/>
  <printOptions/>
  <pageMargins left="0.7" right="0.7" top="0.75" bottom="0.75" header="0.3" footer="0.3"/>
  <pageSetup fitToHeight="0" fitToWidth="1" horizontalDpi="600" verticalDpi="600" orientation="landscape" scale="26" r:id="rId2"/>
  <headerFooter>
    <oddHeader>&amp;L&amp;G&amp;ROffice of Transportation and Air Quality
May 2017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02"/>
  <sheetViews>
    <sheetView zoomScale="85" zoomScaleNormal="85" zoomScalePageLayoutView="0" workbookViewId="0" topLeftCell="A1">
      <pane xSplit="1" ySplit="1" topLeftCell="AF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11.421875" defaultRowHeight="15"/>
  <cols>
    <col min="1" max="1" width="40.8515625" style="23" bestFit="1" customWidth="1"/>
    <col min="2" max="11" width="9.140625" style="0" customWidth="1"/>
    <col min="12" max="12" width="9.140625" style="3" customWidth="1"/>
    <col min="13" max="14" width="9.140625" style="0" customWidth="1"/>
    <col min="15" max="15" width="9.140625" style="3" customWidth="1"/>
    <col min="16" max="16" width="9.140625" style="0" customWidth="1"/>
    <col min="17" max="17" width="9.140625" style="3" customWidth="1"/>
    <col min="18" max="18" width="9.140625" style="0" customWidth="1"/>
    <col min="19" max="19" width="9.140625" style="3" customWidth="1"/>
    <col min="20" max="20" width="9.140625" style="0" customWidth="1"/>
    <col min="21" max="21" width="9.140625" style="3" customWidth="1"/>
    <col min="22" max="22" width="9.140625" style="0" customWidth="1"/>
    <col min="23" max="23" width="9.140625" style="3" customWidth="1"/>
    <col min="24" max="24" width="9.140625" style="0" customWidth="1"/>
    <col min="25" max="25" width="9.140625" style="3" customWidth="1"/>
  </cols>
  <sheetData>
    <row r="1" spans="1:41" s="4" customFormat="1" ht="15.75" thickBot="1">
      <c r="A1" s="35"/>
      <c r="B1" s="4" t="s">
        <v>83</v>
      </c>
      <c r="C1" s="4" t="s">
        <v>84</v>
      </c>
      <c r="D1" s="4" t="s">
        <v>85</v>
      </c>
      <c r="E1" s="5" t="s">
        <v>86</v>
      </c>
      <c r="F1" s="4" t="s">
        <v>87</v>
      </c>
      <c r="G1" s="4" t="s">
        <v>89</v>
      </c>
      <c r="H1" s="4" t="s">
        <v>88</v>
      </c>
      <c r="I1" s="4" t="s">
        <v>90</v>
      </c>
      <c r="J1" s="4" t="s">
        <v>91</v>
      </c>
      <c r="K1" s="4" t="s">
        <v>92</v>
      </c>
      <c r="L1" s="5" t="s">
        <v>93</v>
      </c>
      <c r="M1" s="50" t="s">
        <v>112</v>
      </c>
      <c r="N1" s="5" t="s">
        <v>94</v>
      </c>
      <c r="O1" s="5" t="s">
        <v>95</v>
      </c>
      <c r="P1" s="5" t="s">
        <v>96</v>
      </c>
      <c r="Q1" s="5" t="s">
        <v>97</v>
      </c>
      <c r="R1" s="4" t="s">
        <v>98</v>
      </c>
      <c r="S1" s="5" t="s">
        <v>99</v>
      </c>
      <c r="T1" s="4" t="s">
        <v>100</v>
      </c>
      <c r="U1" s="51" t="s">
        <v>101</v>
      </c>
      <c r="V1" s="4" t="s">
        <v>113</v>
      </c>
      <c r="W1" s="5" t="s">
        <v>116</v>
      </c>
      <c r="X1" s="4" t="s">
        <v>114</v>
      </c>
      <c r="Y1" s="5" t="s">
        <v>117</v>
      </c>
      <c r="Z1" s="4" t="s">
        <v>118</v>
      </c>
      <c r="AA1" s="4" t="s">
        <v>119</v>
      </c>
      <c r="AB1" s="4" t="s">
        <v>120</v>
      </c>
      <c r="AC1" s="4" t="s">
        <v>121</v>
      </c>
      <c r="AD1" s="4" t="s">
        <v>122</v>
      </c>
      <c r="AE1" s="4" t="s">
        <v>123</v>
      </c>
      <c r="AF1" s="51" t="s">
        <v>102</v>
      </c>
      <c r="AG1" s="51" t="s">
        <v>103</v>
      </c>
      <c r="AH1" s="51" t="s">
        <v>104</v>
      </c>
      <c r="AI1" s="51" t="s">
        <v>105</v>
      </c>
      <c r="AJ1" s="4" t="s">
        <v>106</v>
      </c>
      <c r="AK1" s="51" t="s">
        <v>107</v>
      </c>
      <c r="AL1" s="4" t="s">
        <v>108</v>
      </c>
      <c r="AM1" s="51" t="s">
        <v>109</v>
      </c>
      <c r="AN1" s="51" t="s">
        <v>110</v>
      </c>
      <c r="AO1" s="51" t="s">
        <v>111</v>
      </c>
    </row>
    <row r="2" spans="1:41" s="3" customFormat="1" ht="15">
      <c r="A2" s="2" t="s">
        <v>0</v>
      </c>
      <c r="U2" s="3" t="str">
        <f>'Interpolate by Qa'!E3</f>
        <v>-</v>
      </c>
      <c r="AF2" s="3" t="str">
        <f>'Interpolate by Qa'!J3</f>
        <v>-</v>
      </c>
      <c r="AG2" s="3" t="str">
        <f>'Interpolate by Qa'!O3</f>
        <v>-</v>
      </c>
      <c r="AH2" s="3" t="s">
        <v>82</v>
      </c>
      <c r="AI2" s="3" t="str">
        <f>'Interpolate by Qa'!Y3</f>
        <v>-</v>
      </c>
      <c r="AK2" s="3" t="str">
        <f>'Interpolate by Qa'!AI3</f>
        <v>-</v>
      </c>
      <c r="AM2" s="3" t="str">
        <f>'Interpolate by Qa'!AN3</f>
        <v>-</v>
      </c>
      <c r="AN2" s="3" t="str">
        <f>'Interpolate by Qa'!AS3</f>
        <v>-</v>
      </c>
      <c r="AO2" s="3" t="str">
        <f>'Interpolate by Qa'!AX3</f>
        <v>-</v>
      </c>
    </row>
    <row r="3" spans="1:41" s="3" customFormat="1" ht="15">
      <c r="A3" s="11" t="s">
        <v>78</v>
      </c>
      <c r="B3" s="3">
        <v>0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 t="str">
        <f>'Interpolate by Qa'!E4</f>
        <v>-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 t="str">
        <f>'Interpolate by Qa'!J4</f>
        <v>-</v>
      </c>
      <c r="AG3" s="3" t="str">
        <f>'Interpolate by Qa'!O4</f>
        <v>-</v>
      </c>
      <c r="AH3" s="3" t="s">
        <v>82</v>
      </c>
      <c r="AI3" s="3" t="str">
        <f>'Interpolate by Qa'!Y4</f>
        <v>-</v>
      </c>
      <c r="AJ3" s="3">
        <v>200</v>
      </c>
      <c r="AK3" s="3" t="str">
        <f>'Interpolate by Qa'!AI4</f>
        <v>-</v>
      </c>
      <c r="AL3" s="3">
        <v>0</v>
      </c>
      <c r="AM3" s="3" t="str">
        <f>'Interpolate by Qa'!AN4</f>
        <v>-</v>
      </c>
      <c r="AN3" s="3" t="str">
        <f>'Interpolate by Qa'!AS4</f>
        <v>-</v>
      </c>
      <c r="AO3" s="3" t="str">
        <f>'Interpolate by Qa'!AX4</f>
        <v>-</v>
      </c>
    </row>
    <row r="4" spans="1:41" s="3" customFormat="1" ht="15">
      <c r="A4" s="11" t="s">
        <v>79</v>
      </c>
      <c r="B4" s="3">
        <v>474</v>
      </c>
      <c r="C4" s="3">
        <v>600</v>
      </c>
      <c r="D4" s="3">
        <v>600</v>
      </c>
      <c r="E4" s="3">
        <v>600</v>
      </c>
      <c r="F4" s="3">
        <v>600</v>
      </c>
      <c r="G4" s="3">
        <v>600</v>
      </c>
      <c r="H4" s="3">
        <v>600</v>
      </c>
      <c r="I4" s="3">
        <v>600</v>
      </c>
      <c r="J4" s="3">
        <v>600</v>
      </c>
      <c r="K4" s="3">
        <v>600</v>
      </c>
      <c r="L4" s="3">
        <v>600</v>
      </c>
      <c r="M4" s="3">
        <v>600</v>
      </c>
      <c r="N4" s="3">
        <v>600</v>
      </c>
      <c r="O4" s="3">
        <v>600</v>
      </c>
      <c r="P4" s="3">
        <v>600</v>
      </c>
      <c r="Q4" s="3">
        <v>600</v>
      </c>
      <c r="R4" s="3">
        <v>600</v>
      </c>
      <c r="S4" s="3">
        <v>600</v>
      </c>
      <c r="T4" s="3">
        <v>600</v>
      </c>
      <c r="U4" s="3" t="str">
        <f>'Interpolate by Qa'!E5</f>
        <v>-</v>
      </c>
      <c r="V4" s="3">
        <v>623</v>
      </c>
      <c r="W4" s="3">
        <v>600</v>
      </c>
      <c r="X4" s="3">
        <v>600</v>
      </c>
      <c r="Y4" s="3">
        <v>600</v>
      </c>
      <c r="Z4" s="3">
        <v>600</v>
      </c>
      <c r="AA4" s="3">
        <v>580</v>
      </c>
      <c r="AB4" s="3">
        <v>600</v>
      </c>
      <c r="AC4" s="3">
        <v>600</v>
      </c>
      <c r="AD4" s="3">
        <v>600</v>
      </c>
      <c r="AE4" s="3">
        <v>600</v>
      </c>
      <c r="AF4" s="3" t="str">
        <f>'Interpolate by Qa'!J5</f>
        <v>-</v>
      </c>
      <c r="AG4" s="3" t="str">
        <f>'Interpolate by Qa'!O5</f>
        <v>-</v>
      </c>
      <c r="AH4" s="3" t="s">
        <v>82</v>
      </c>
      <c r="AI4" s="3" t="str">
        <f>'Interpolate by Qa'!Y5</f>
        <v>-</v>
      </c>
      <c r="AJ4" s="3">
        <v>788</v>
      </c>
      <c r="AK4" s="3" t="str">
        <f>'Interpolate by Qa'!AI5</f>
        <v>-</v>
      </c>
      <c r="AL4" s="3">
        <v>600</v>
      </c>
      <c r="AM4" s="3" t="str">
        <f>'Interpolate by Qa'!AN5</f>
        <v>-</v>
      </c>
      <c r="AN4" s="3" t="str">
        <f>'Interpolate by Qa'!AS5</f>
        <v>-</v>
      </c>
      <c r="AO4" s="3" t="str">
        <f>'Interpolate by Qa'!AX5</f>
        <v>-</v>
      </c>
    </row>
    <row r="5" spans="1:41" s="3" customFormat="1" ht="15">
      <c r="A5" s="11" t="s">
        <v>80</v>
      </c>
      <c r="B5" s="3">
        <v>478</v>
      </c>
      <c r="C5" s="3">
        <v>610</v>
      </c>
      <c r="D5" s="3">
        <v>610</v>
      </c>
      <c r="E5" s="3">
        <v>605</v>
      </c>
      <c r="F5" s="3">
        <v>610</v>
      </c>
      <c r="G5" s="3">
        <v>610</v>
      </c>
      <c r="H5" s="3">
        <v>610</v>
      </c>
      <c r="I5" s="3">
        <v>610</v>
      </c>
      <c r="J5" s="3">
        <v>610</v>
      </c>
      <c r="K5" s="3">
        <v>610</v>
      </c>
      <c r="L5" s="3">
        <v>606</v>
      </c>
      <c r="M5" s="3">
        <v>606</v>
      </c>
      <c r="N5" s="3">
        <v>610</v>
      </c>
      <c r="O5" s="3">
        <v>606</v>
      </c>
      <c r="P5" s="3">
        <v>610</v>
      </c>
      <c r="Q5" s="3">
        <v>610</v>
      </c>
      <c r="R5" s="3">
        <v>610</v>
      </c>
      <c r="S5" s="3">
        <v>610</v>
      </c>
      <c r="T5" s="3">
        <v>610</v>
      </c>
      <c r="U5" s="3" t="str">
        <f>'Interpolate by Qa'!E6</f>
        <v>-</v>
      </c>
      <c r="V5" s="3">
        <v>625</v>
      </c>
      <c r="W5" s="3">
        <v>605</v>
      </c>
      <c r="X5" s="3">
        <v>610</v>
      </c>
      <c r="Y5" s="3">
        <v>610</v>
      </c>
      <c r="Z5" s="3">
        <v>610</v>
      </c>
      <c r="AA5" s="3">
        <v>610</v>
      </c>
      <c r="AB5" s="3">
        <v>608</v>
      </c>
      <c r="AC5" s="3">
        <v>610</v>
      </c>
      <c r="AD5" s="3">
        <v>605</v>
      </c>
      <c r="AE5" s="3">
        <v>610</v>
      </c>
      <c r="AF5" s="3" t="str">
        <f>'Interpolate by Qa'!J6</f>
        <v>-</v>
      </c>
      <c r="AG5" s="3" t="str">
        <f>'Interpolate by Qa'!O6</f>
        <v>-</v>
      </c>
      <c r="AH5" s="3" t="s">
        <v>82</v>
      </c>
      <c r="AI5" s="3" t="str">
        <f>'Interpolate by Qa'!Y6</f>
        <v>-</v>
      </c>
      <c r="AJ5" s="3">
        <v>792</v>
      </c>
      <c r="AK5" s="3" t="str">
        <f>'Interpolate by Qa'!AI6</f>
        <v>-</v>
      </c>
      <c r="AL5" s="3">
        <v>606</v>
      </c>
      <c r="AM5" s="3" t="str">
        <f>'Interpolate by Qa'!AN6</f>
        <v>-</v>
      </c>
      <c r="AN5" s="3" t="str">
        <f>'Interpolate by Qa'!AS6</f>
        <v>-</v>
      </c>
      <c r="AO5" s="3" t="str">
        <f>'Interpolate by Qa'!AX6</f>
        <v>-</v>
      </c>
    </row>
    <row r="6" spans="1:41" s="3" customFormat="1" ht="15.75" thickBot="1">
      <c r="A6" s="12" t="s">
        <v>81</v>
      </c>
      <c r="B6" s="3">
        <v>540</v>
      </c>
      <c r="C6" s="3">
        <v>660</v>
      </c>
      <c r="D6" s="3">
        <v>660</v>
      </c>
      <c r="E6" s="3">
        <v>660</v>
      </c>
      <c r="F6" s="3">
        <v>660</v>
      </c>
      <c r="G6" s="3">
        <v>660</v>
      </c>
      <c r="H6" s="3">
        <v>660</v>
      </c>
      <c r="I6" s="3">
        <v>659</v>
      </c>
      <c r="J6" s="3">
        <v>659</v>
      </c>
      <c r="K6" s="3">
        <v>659</v>
      </c>
      <c r="L6" s="3">
        <v>659</v>
      </c>
      <c r="M6" s="3">
        <v>659</v>
      </c>
      <c r="N6" s="3">
        <v>659</v>
      </c>
      <c r="O6" s="3">
        <v>659</v>
      </c>
      <c r="P6" s="3">
        <v>634</v>
      </c>
      <c r="Q6" s="3">
        <v>655</v>
      </c>
      <c r="R6" s="3">
        <v>661</v>
      </c>
      <c r="S6" s="3">
        <v>646</v>
      </c>
      <c r="T6" s="3">
        <v>660</v>
      </c>
      <c r="U6" s="3" t="str">
        <f>'Interpolate by Qa'!E7</f>
        <v>-</v>
      </c>
      <c r="V6" s="3">
        <v>659</v>
      </c>
      <c r="W6" s="3">
        <v>660</v>
      </c>
      <c r="X6" s="3">
        <v>660</v>
      </c>
      <c r="Y6" s="3">
        <v>659</v>
      </c>
      <c r="Z6" s="3">
        <v>660</v>
      </c>
      <c r="AA6" s="3">
        <v>659</v>
      </c>
      <c r="AB6" s="3">
        <v>660</v>
      </c>
      <c r="AC6" s="3">
        <v>659</v>
      </c>
      <c r="AD6" s="3">
        <v>659</v>
      </c>
      <c r="AE6" s="3">
        <v>657</v>
      </c>
      <c r="AF6" s="3" t="str">
        <f>'Interpolate by Qa'!J7</f>
        <v>-</v>
      </c>
      <c r="AG6" s="3" t="str">
        <f>'Interpolate by Qa'!O7</f>
        <v>-</v>
      </c>
      <c r="AH6" s="3" t="s">
        <v>82</v>
      </c>
      <c r="AI6" s="3" t="str">
        <f>'Interpolate by Qa'!Y7</f>
        <v>-</v>
      </c>
      <c r="AJ6" s="3">
        <v>825</v>
      </c>
      <c r="AK6" s="3" t="str">
        <f>'Interpolate by Qa'!AI7</f>
        <v>-</v>
      </c>
      <c r="AL6" s="3">
        <v>632</v>
      </c>
      <c r="AM6" s="3" t="str">
        <f>'Interpolate by Qa'!AN7</f>
        <v>-</v>
      </c>
      <c r="AN6" s="3" t="str">
        <f>'Interpolate by Qa'!AS7</f>
        <v>-</v>
      </c>
      <c r="AO6" s="3" t="str">
        <f>'Interpolate by Qa'!AX7</f>
        <v>-</v>
      </c>
    </row>
    <row r="7" spans="1:41" s="3" customFormat="1" ht="15">
      <c r="A7" s="2" t="s">
        <v>1</v>
      </c>
      <c r="B7" s="3" t="s">
        <v>228</v>
      </c>
      <c r="C7" s="3" t="s">
        <v>227</v>
      </c>
      <c r="D7" s="3" t="s">
        <v>229</v>
      </c>
      <c r="E7" s="3" t="s">
        <v>230</v>
      </c>
      <c r="F7" s="3" t="s">
        <v>231</v>
      </c>
      <c r="G7" s="3" t="s">
        <v>232</v>
      </c>
      <c r="H7" s="3" t="s">
        <v>237</v>
      </c>
      <c r="I7" s="3" t="s">
        <v>234</v>
      </c>
      <c r="J7" s="3" t="s">
        <v>235</v>
      </c>
      <c r="K7" s="3" t="s">
        <v>236</v>
      </c>
      <c r="L7" s="3" t="s">
        <v>188</v>
      </c>
      <c r="M7" s="3" t="s">
        <v>188</v>
      </c>
      <c r="N7" s="3" t="s">
        <v>189</v>
      </c>
      <c r="O7" s="3" t="s">
        <v>190</v>
      </c>
      <c r="P7" s="3" t="s">
        <v>191</v>
      </c>
      <c r="Q7" s="3" t="s">
        <v>192</v>
      </c>
      <c r="R7" s="3" t="s">
        <v>213</v>
      </c>
      <c r="S7" s="3" t="s">
        <v>193</v>
      </c>
      <c r="T7" s="3" t="s">
        <v>214</v>
      </c>
      <c r="U7" s="3" t="str">
        <f>'Interpolate by Qa'!E8</f>
        <v>-</v>
      </c>
      <c r="V7" s="3" t="s">
        <v>217</v>
      </c>
      <c r="W7" s="3" t="s">
        <v>218</v>
      </c>
      <c r="X7" s="3" t="s">
        <v>220</v>
      </c>
      <c r="Y7" s="3" t="s">
        <v>219</v>
      </c>
      <c r="Z7" s="3" t="s">
        <v>221</v>
      </c>
      <c r="AA7" s="3" t="s">
        <v>222</v>
      </c>
      <c r="AB7" s="3" t="s">
        <v>224</v>
      </c>
      <c r="AC7" s="3" t="s">
        <v>223</v>
      </c>
      <c r="AD7" s="3" t="s">
        <v>225</v>
      </c>
      <c r="AE7" s="3" t="s">
        <v>226</v>
      </c>
      <c r="AF7" s="3" t="str">
        <f>'Interpolate by Qa'!J8</f>
        <v>-</v>
      </c>
      <c r="AG7" s="3" t="str">
        <f>'Interpolate by Qa'!O8</f>
        <v>-</v>
      </c>
      <c r="AH7" s="3" t="s">
        <v>82</v>
      </c>
      <c r="AI7" s="3" t="str">
        <f>'Interpolate by Qa'!Y8</f>
        <v>-</v>
      </c>
      <c r="AJ7" s="3" t="s">
        <v>233</v>
      </c>
      <c r="AK7" s="3" t="str">
        <f>'Interpolate by Qa'!AI8</f>
        <v>-</v>
      </c>
      <c r="AL7" s="3" t="s">
        <v>205</v>
      </c>
      <c r="AM7" s="3" t="str">
        <f>'Interpolate by Qa'!AN8</f>
        <v>-</v>
      </c>
      <c r="AN7" s="3" t="str">
        <f>'Interpolate by Qa'!AS8</f>
        <v>-</v>
      </c>
      <c r="AO7" s="3" t="str">
        <f>'Interpolate by Qa'!AX8</f>
        <v>-</v>
      </c>
    </row>
    <row r="8" spans="1:41" s="3" customFormat="1" ht="15">
      <c r="A8" s="11" t="s">
        <v>2</v>
      </c>
      <c r="B8" s="3" t="s">
        <v>239</v>
      </c>
      <c r="C8" s="3" t="s">
        <v>239</v>
      </c>
      <c r="D8" s="3" t="s">
        <v>239</v>
      </c>
      <c r="E8" s="3" t="s">
        <v>239</v>
      </c>
      <c r="F8" s="3" t="s">
        <v>239</v>
      </c>
      <c r="G8" s="3" t="s">
        <v>239</v>
      </c>
      <c r="H8" s="3" t="s">
        <v>239</v>
      </c>
      <c r="I8" s="3" t="s">
        <v>239</v>
      </c>
      <c r="J8" s="3" t="s">
        <v>239</v>
      </c>
      <c r="K8" s="3" t="s">
        <v>239</v>
      </c>
      <c r="L8" s="3" t="s">
        <v>239</v>
      </c>
      <c r="M8" s="3" t="s">
        <v>239</v>
      </c>
      <c r="N8" s="3" t="s">
        <v>239</v>
      </c>
      <c r="O8" s="3" t="s">
        <v>239</v>
      </c>
      <c r="P8" s="3" t="s">
        <v>239</v>
      </c>
      <c r="Q8" s="3" t="s">
        <v>239</v>
      </c>
      <c r="R8" s="3" t="s">
        <v>239</v>
      </c>
      <c r="S8" s="3" t="s">
        <v>239</v>
      </c>
      <c r="T8" s="3" t="s">
        <v>239</v>
      </c>
      <c r="U8" s="3" t="s">
        <v>239</v>
      </c>
      <c r="V8" s="3" t="s">
        <v>239</v>
      </c>
      <c r="W8" s="3" t="s">
        <v>239</v>
      </c>
      <c r="X8" s="3" t="s">
        <v>239</v>
      </c>
      <c r="Y8" s="3" t="s">
        <v>239</v>
      </c>
      <c r="Z8" s="3" t="s">
        <v>239</v>
      </c>
      <c r="AA8" s="3" t="s">
        <v>239</v>
      </c>
      <c r="AB8" s="3" t="s">
        <v>239</v>
      </c>
      <c r="AC8" s="3" t="s">
        <v>239</v>
      </c>
      <c r="AD8" s="3" t="s">
        <v>239</v>
      </c>
      <c r="AE8" s="3" t="s">
        <v>239</v>
      </c>
      <c r="AF8" s="3" t="s">
        <v>239</v>
      </c>
      <c r="AG8" s="3" t="s">
        <v>239</v>
      </c>
      <c r="AH8" s="3" t="s">
        <v>239</v>
      </c>
      <c r="AI8" s="3" t="s">
        <v>239</v>
      </c>
      <c r="AJ8" s="3" t="s">
        <v>239</v>
      </c>
      <c r="AK8" s="3" t="s">
        <v>239</v>
      </c>
      <c r="AL8" s="3" t="s">
        <v>239</v>
      </c>
      <c r="AM8" s="3" t="s">
        <v>239</v>
      </c>
      <c r="AN8" s="3" t="s">
        <v>239</v>
      </c>
      <c r="AO8" s="3" t="s">
        <v>239</v>
      </c>
    </row>
    <row r="9" spans="1:41" s="3" customFormat="1" ht="15">
      <c r="A9" s="11" t="s">
        <v>3</v>
      </c>
      <c r="B9" s="3">
        <v>2.15</v>
      </c>
      <c r="C9" s="3">
        <v>2.15</v>
      </c>
      <c r="D9" s="3">
        <v>2.15</v>
      </c>
      <c r="E9" s="3">
        <v>2.15</v>
      </c>
      <c r="F9" s="3">
        <v>2.15</v>
      </c>
      <c r="G9" s="3">
        <v>2.15</v>
      </c>
      <c r="H9" s="3">
        <v>2.15</v>
      </c>
      <c r="I9" s="3">
        <v>2.15</v>
      </c>
      <c r="J9" s="3">
        <v>2.15</v>
      </c>
      <c r="K9" s="3">
        <v>2.15</v>
      </c>
      <c r="L9" s="3">
        <v>2.15</v>
      </c>
      <c r="M9" s="3">
        <v>2.15</v>
      </c>
      <c r="N9" s="3">
        <v>2.15</v>
      </c>
      <c r="O9" s="3">
        <v>2.15</v>
      </c>
      <c r="P9" s="3">
        <v>2.15</v>
      </c>
      <c r="Q9" s="3">
        <v>2.15</v>
      </c>
      <c r="R9" s="3">
        <v>2.15</v>
      </c>
      <c r="S9" s="3">
        <v>2.15</v>
      </c>
      <c r="T9" s="3">
        <v>2.15</v>
      </c>
      <c r="U9" s="3">
        <f>'Interpolate by Qa'!E10</f>
        <v>2.15</v>
      </c>
      <c r="V9" s="3">
        <v>2.15</v>
      </c>
      <c r="W9" s="3">
        <v>2.15</v>
      </c>
      <c r="X9" s="3">
        <v>2.15</v>
      </c>
      <c r="Y9" s="3">
        <v>2.15</v>
      </c>
      <c r="Z9" s="3">
        <v>2.15</v>
      </c>
      <c r="AA9" s="3">
        <v>2.15</v>
      </c>
      <c r="AB9" s="3">
        <v>2.15</v>
      </c>
      <c r="AC9" s="3">
        <v>2.15</v>
      </c>
      <c r="AD9" s="3">
        <v>2.15</v>
      </c>
      <c r="AE9" s="3">
        <v>2.15</v>
      </c>
      <c r="AF9" s="3">
        <f>'Interpolate by Qa'!J10</f>
        <v>2.15</v>
      </c>
      <c r="AG9" s="3">
        <f>'Interpolate by Qa'!O10</f>
        <v>2.15</v>
      </c>
      <c r="AH9" s="3">
        <v>2.15</v>
      </c>
      <c r="AI9" s="3">
        <f>'Interpolate by Qa'!Y10</f>
        <v>2.15</v>
      </c>
      <c r="AJ9" s="3">
        <v>2.15</v>
      </c>
      <c r="AK9" s="3">
        <f>'Interpolate by Qa'!AI10</f>
        <v>2.15</v>
      </c>
      <c r="AL9" s="3">
        <v>2.15</v>
      </c>
      <c r="AM9" s="3">
        <f>'Interpolate by Qa'!AN10</f>
        <v>2.15</v>
      </c>
      <c r="AN9" s="3">
        <f>'Interpolate by Qa'!AS10</f>
        <v>2.15</v>
      </c>
      <c r="AO9" s="3">
        <f>'Interpolate by Qa'!AX10</f>
        <v>2.15</v>
      </c>
    </row>
    <row r="10" spans="1:41" s="3" customFormat="1" ht="15">
      <c r="A10" s="11" t="s">
        <v>4</v>
      </c>
      <c r="B10" s="3" t="s">
        <v>135</v>
      </c>
      <c r="C10" s="3" t="s">
        <v>135</v>
      </c>
      <c r="D10" s="3" t="s">
        <v>135</v>
      </c>
      <c r="E10" s="3" t="s">
        <v>135</v>
      </c>
      <c r="F10" s="3" t="s">
        <v>135</v>
      </c>
      <c r="G10" s="3" t="s">
        <v>135</v>
      </c>
      <c r="H10" s="3" t="s">
        <v>135</v>
      </c>
      <c r="I10" s="3" t="s">
        <v>135</v>
      </c>
      <c r="J10" s="3" t="s">
        <v>135</v>
      </c>
      <c r="K10" s="3" t="s">
        <v>135</v>
      </c>
      <c r="L10" s="3" t="s">
        <v>135</v>
      </c>
      <c r="M10" s="3" t="s">
        <v>135</v>
      </c>
      <c r="N10" s="3" t="s">
        <v>135</v>
      </c>
      <c r="O10" s="3" t="s">
        <v>135</v>
      </c>
      <c r="P10" s="3" t="s">
        <v>135</v>
      </c>
      <c r="Q10" s="3" t="s">
        <v>135</v>
      </c>
      <c r="R10" s="3" t="s">
        <v>135</v>
      </c>
      <c r="S10" s="3" t="s">
        <v>135</v>
      </c>
      <c r="T10" s="3" t="s">
        <v>135</v>
      </c>
      <c r="U10" s="3" t="str">
        <f>'Interpolate by Qa'!E11</f>
        <v>100cc</v>
      </c>
      <c r="V10" s="3" t="s">
        <v>135</v>
      </c>
      <c r="W10" s="3" t="s">
        <v>135</v>
      </c>
      <c r="X10" s="3" t="s">
        <v>135</v>
      </c>
      <c r="Y10" s="3" t="s">
        <v>135</v>
      </c>
      <c r="Z10" s="3" t="s">
        <v>135</v>
      </c>
      <c r="AA10" s="3" t="s">
        <v>135</v>
      </c>
      <c r="AB10" s="3" t="s">
        <v>135</v>
      </c>
      <c r="AC10" s="3" t="s">
        <v>135</v>
      </c>
      <c r="AD10" s="3" t="s">
        <v>135</v>
      </c>
      <c r="AE10" s="3" t="s">
        <v>135</v>
      </c>
      <c r="AF10" s="3" t="str">
        <f>'Interpolate by Qa'!J11</f>
        <v>100cc</v>
      </c>
      <c r="AG10" s="3" t="str">
        <f>'Interpolate by Qa'!O11</f>
        <v>100cc</v>
      </c>
      <c r="AH10" s="3" t="s">
        <v>135</v>
      </c>
      <c r="AI10" s="3" t="str">
        <f>'Interpolate by Qa'!Y11</f>
        <v>100cc</v>
      </c>
      <c r="AJ10" s="3" t="s">
        <v>135</v>
      </c>
      <c r="AK10" s="3" t="str">
        <f>'Interpolate by Qa'!AI11</f>
        <v>100cc</v>
      </c>
      <c r="AL10" s="3" t="s">
        <v>135</v>
      </c>
      <c r="AM10" s="3" t="str">
        <f>'Interpolate by Qa'!AN11</f>
        <v>100cc</v>
      </c>
      <c r="AN10" s="3" t="str">
        <f>'Interpolate by Qa'!AS11</f>
        <v>100cc</v>
      </c>
      <c r="AO10" s="3" t="str">
        <f>'Interpolate by Qa'!AX11</f>
        <v>100cc</v>
      </c>
    </row>
    <row r="11" spans="1:41" s="3" customFormat="1" ht="15.75" thickBot="1">
      <c r="A11" s="12" t="s">
        <v>5</v>
      </c>
      <c r="B11" s="3" t="s">
        <v>139</v>
      </c>
      <c r="C11" s="3" t="s">
        <v>139</v>
      </c>
      <c r="D11" s="3" t="s">
        <v>139</v>
      </c>
      <c r="E11" s="3" t="s">
        <v>139</v>
      </c>
      <c r="F11" s="3" t="s">
        <v>139</v>
      </c>
      <c r="G11" s="3" t="s">
        <v>139</v>
      </c>
      <c r="H11" s="3" t="s">
        <v>139</v>
      </c>
      <c r="I11" s="3" t="s">
        <v>139</v>
      </c>
      <c r="J11" s="3" t="s">
        <v>139</v>
      </c>
      <c r="K11" s="3" t="s">
        <v>139</v>
      </c>
      <c r="L11" s="3" t="s">
        <v>139</v>
      </c>
      <c r="M11" s="3" t="s">
        <v>139</v>
      </c>
      <c r="N11" s="3" t="s">
        <v>139</v>
      </c>
      <c r="O11" s="3" t="s">
        <v>139</v>
      </c>
      <c r="P11" s="3" t="s">
        <v>139</v>
      </c>
      <c r="Q11" s="3" t="s">
        <v>139</v>
      </c>
      <c r="R11" s="3" t="s">
        <v>139</v>
      </c>
      <c r="S11" s="3" t="s">
        <v>139</v>
      </c>
      <c r="T11" s="3" t="s">
        <v>139</v>
      </c>
      <c r="U11" s="3" t="str">
        <f>'Interpolate by Qa'!E12</f>
        <v>650g</v>
      </c>
      <c r="V11" s="3" t="s">
        <v>139</v>
      </c>
      <c r="W11" s="3" t="s">
        <v>139</v>
      </c>
      <c r="X11" s="3" t="s">
        <v>139</v>
      </c>
      <c r="Y11" s="3" t="s">
        <v>139</v>
      </c>
      <c r="Z11" s="3" t="s">
        <v>139</v>
      </c>
      <c r="AA11" s="3" t="s">
        <v>139</v>
      </c>
      <c r="AB11" s="3" t="s">
        <v>139</v>
      </c>
      <c r="AC11" s="3" t="s">
        <v>139</v>
      </c>
      <c r="AD11" s="3" t="s">
        <v>139</v>
      </c>
      <c r="AE11" s="3" t="s">
        <v>139</v>
      </c>
      <c r="AF11" s="3" t="str">
        <f>'Interpolate by Qa'!J12</f>
        <v>650g</v>
      </c>
      <c r="AG11" s="3" t="str">
        <f>'Interpolate by Qa'!O12</f>
        <v>650g</v>
      </c>
      <c r="AH11" s="3" t="s">
        <v>139</v>
      </c>
      <c r="AI11" s="3" t="str">
        <f>'Interpolate by Qa'!Y12</f>
        <v>650g</v>
      </c>
      <c r="AJ11" s="3" t="s">
        <v>139</v>
      </c>
      <c r="AK11" s="3" t="str">
        <f>'Interpolate by Qa'!AI12</f>
        <v>650g</v>
      </c>
      <c r="AL11" s="3" t="s">
        <v>139</v>
      </c>
      <c r="AM11" s="3" t="str">
        <f>'Interpolate by Qa'!AN12</f>
        <v>650g</v>
      </c>
      <c r="AN11" s="3" t="str">
        <f>'Interpolate by Qa'!AS12</f>
        <v>650g</v>
      </c>
      <c r="AO11" s="3" t="str">
        <f>'Interpolate by Qa'!AX12</f>
        <v>650g</v>
      </c>
    </row>
    <row r="12" spans="1:41" s="3" customFormat="1" ht="15">
      <c r="A12" s="2" t="s">
        <v>6</v>
      </c>
      <c r="B12" s="3" t="s">
        <v>136</v>
      </c>
      <c r="C12" s="3" t="s">
        <v>136</v>
      </c>
      <c r="D12" s="3" t="s">
        <v>136</v>
      </c>
      <c r="E12" s="3" t="s">
        <v>136</v>
      </c>
      <c r="F12" s="3" t="s">
        <v>136</v>
      </c>
      <c r="G12" s="3" t="s">
        <v>136</v>
      </c>
      <c r="H12" s="3" t="s">
        <v>136</v>
      </c>
      <c r="I12" s="3" t="s">
        <v>136</v>
      </c>
      <c r="J12" s="3" t="s">
        <v>136</v>
      </c>
      <c r="K12" s="3" t="s">
        <v>136</v>
      </c>
      <c r="L12" s="3" t="s">
        <v>136</v>
      </c>
      <c r="M12" s="3" t="s">
        <v>136</v>
      </c>
      <c r="N12" s="3" t="s">
        <v>136</v>
      </c>
      <c r="O12" s="3" t="s">
        <v>136</v>
      </c>
      <c r="P12" s="3" t="s">
        <v>136</v>
      </c>
      <c r="Q12" s="3" t="s">
        <v>136</v>
      </c>
      <c r="R12" s="3" t="s">
        <v>136</v>
      </c>
      <c r="S12" s="3" t="s">
        <v>136</v>
      </c>
      <c r="T12" s="3" t="s">
        <v>136</v>
      </c>
      <c r="U12" s="3" t="str">
        <f>'Interpolate by Qa'!E13</f>
        <v>Interpolate</v>
      </c>
      <c r="V12" s="3" t="s">
        <v>136</v>
      </c>
      <c r="W12" s="3" t="s">
        <v>136</v>
      </c>
      <c r="X12" s="3" t="s">
        <v>136</v>
      </c>
      <c r="Y12" s="3" t="s">
        <v>136</v>
      </c>
      <c r="Z12" s="3" t="s">
        <v>136</v>
      </c>
      <c r="AA12" s="3" t="s">
        <v>136</v>
      </c>
      <c r="AB12" s="3" t="s">
        <v>136</v>
      </c>
      <c r="AC12" s="3" t="s">
        <v>136</v>
      </c>
      <c r="AD12" s="3" t="s">
        <v>136</v>
      </c>
      <c r="AE12" s="3" t="s">
        <v>136</v>
      </c>
      <c r="AF12" s="3" t="str">
        <f>'Interpolate by Qa'!J13</f>
        <v>Interpolate</v>
      </c>
      <c r="AG12" s="3" t="str">
        <f>'Interpolate by Qa'!O13</f>
        <v>Interpolate</v>
      </c>
      <c r="AH12" s="3" t="s">
        <v>183</v>
      </c>
      <c r="AI12" s="3" t="str">
        <f>'Interpolate by Qa'!Y13</f>
        <v>Interpolate</v>
      </c>
      <c r="AJ12" s="3" t="s">
        <v>136</v>
      </c>
      <c r="AK12" s="3" t="str">
        <f>'Interpolate by Qa'!AI13</f>
        <v>Interpolate</v>
      </c>
      <c r="AL12" s="3" t="s">
        <v>136</v>
      </c>
      <c r="AM12" s="3" t="str">
        <f>'Interpolate by Qa'!AN13</f>
        <v>Interpolate</v>
      </c>
      <c r="AN12" s="3" t="str">
        <f>'Interpolate by Qa'!AS13</f>
        <v>Interpolate</v>
      </c>
      <c r="AO12" s="3" t="str">
        <f>'Interpolate by Qa'!AX13</f>
        <v>Interpolate</v>
      </c>
    </row>
    <row r="13" spans="1:41" s="3" customFormat="1" ht="15">
      <c r="A13" s="1" t="s">
        <v>7</v>
      </c>
      <c r="B13" s="3" t="s">
        <v>228</v>
      </c>
      <c r="C13" s="3" t="s">
        <v>227</v>
      </c>
      <c r="D13" s="3" t="s">
        <v>229</v>
      </c>
      <c r="E13" s="3" t="s">
        <v>230</v>
      </c>
      <c r="F13" s="3" t="s">
        <v>231</v>
      </c>
      <c r="G13" s="3" t="s">
        <v>232</v>
      </c>
      <c r="H13" s="3" t="s">
        <v>237</v>
      </c>
      <c r="I13" s="3" t="s">
        <v>234</v>
      </c>
      <c r="J13" s="3" t="s">
        <v>235</v>
      </c>
      <c r="K13" s="3" t="s">
        <v>236</v>
      </c>
      <c r="L13" s="3" t="s">
        <v>188</v>
      </c>
      <c r="M13" s="3" t="s">
        <v>188</v>
      </c>
      <c r="N13" s="3" t="s">
        <v>189</v>
      </c>
      <c r="O13" s="3" t="s">
        <v>190</v>
      </c>
      <c r="P13" s="3" t="s">
        <v>191</v>
      </c>
      <c r="Q13" s="3" t="s">
        <v>192</v>
      </c>
      <c r="R13" s="3" t="s">
        <v>213</v>
      </c>
      <c r="S13" s="3" t="s">
        <v>193</v>
      </c>
      <c r="T13" s="3" t="s">
        <v>214</v>
      </c>
      <c r="U13" s="3" t="str">
        <f>'Interpolate by Qa'!E14</f>
        <v>L0601993</v>
      </c>
      <c r="V13" s="3" t="s">
        <v>217</v>
      </c>
      <c r="W13" s="3" t="s">
        <v>218</v>
      </c>
      <c r="X13" s="3" t="s">
        <v>220</v>
      </c>
      <c r="Y13" s="3" t="s">
        <v>219</v>
      </c>
      <c r="Z13" s="3" t="s">
        <v>221</v>
      </c>
      <c r="AA13" s="3" t="s">
        <v>222</v>
      </c>
      <c r="AB13" s="3" t="s">
        <v>224</v>
      </c>
      <c r="AC13" s="3" t="s">
        <v>223</v>
      </c>
      <c r="AD13" s="3" t="s">
        <v>225</v>
      </c>
      <c r="AE13" s="3" t="s">
        <v>226</v>
      </c>
      <c r="AF13" s="3" t="str">
        <f>'Interpolate by Qa'!J14</f>
        <v>L0601968</v>
      </c>
      <c r="AG13" s="3" t="str">
        <f>'Interpolate by Qa'!O14</f>
        <v>L0601966</v>
      </c>
      <c r="AH13" s="3" t="s">
        <v>211</v>
      </c>
      <c r="AI13" s="3" t="str">
        <f>'Interpolate by Qa'!Y14</f>
        <v>L0601972</v>
      </c>
      <c r="AJ13" s="3" t="s">
        <v>233</v>
      </c>
      <c r="AK13" s="3" t="str">
        <f>'Interpolate by Qa'!AI14</f>
        <v>L0601975</v>
      </c>
      <c r="AL13" s="3" t="s">
        <v>205</v>
      </c>
      <c r="AM13" s="3" t="str">
        <f>'Interpolate by Qa'!AN14</f>
        <v>L0601979</v>
      </c>
      <c r="AN13" s="3" t="str">
        <f>'Interpolate by Qa'!AS14</f>
        <v>L0601982</v>
      </c>
      <c r="AO13" s="3" t="str">
        <f>'Interpolate by Qa'!AX14</f>
        <v>L0601980</v>
      </c>
    </row>
    <row r="14" spans="1:41" s="24" customFormat="1" ht="15">
      <c r="A14" s="7" t="s">
        <v>8</v>
      </c>
      <c r="B14" s="24">
        <v>60.01738561052633</v>
      </c>
      <c r="C14" s="24">
        <v>45.14924762063232</v>
      </c>
      <c r="D14" s="24">
        <v>44.97960214642271</v>
      </c>
      <c r="E14" s="24">
        <v>45.08477420965061</v>
      </c>
      <c r="F14" s="24">
        <v>45.09073333610646</v>
      </c>
      <c r="G14" s="24">
        <v>50.0569161896839</v>
      </c>
      <c r="H14" s="24">
        <v>34.983837304492525</v>
      </c>
      <c r="I14" s="24">
        <v>34.95358835274542</v>
      </c>
      <c r="J14" s="24">
        <v>34.93678914309483</v>
      </c>
      <c r="K14" s="24">
        <v>35.019681622296204</v>
      </c>
      <c r="L14" s="24">
        <v>40.025836064891934</v>
      </c>
      <c r="M14" s="24">
        <v>40.025836064891934</v>
      </c>
      <c r="N14" s="24">
        <v>25.005620940099842</v>
      </c>
      <c r="O14" s="24">
        <v>25.127722687188015</v>
      </c>
      <c r="P14" s="24">
        <v>25.045153361064962</v>
      </c>
      <c r="Q14" s="24">
        <v>24.931539267886855</v>
      </c>
      <c r="R14" s="24">
        <v>25.013209908485862</v>
      </c>
      <c r="S14" s="24">
        <v>24.996907371048216</v>
      </c>
      <c r="T14" s="24">
        <v>24.992646522462554</v>
      </c>
      <c r="U14" s="24">
        <f>'Interpolate by Qa'!E15</f>
        <v>25.030349156280153</v>
      </c>
      <c r="V14" s="24">
        <v>39.99677787660259</v>
      </c>
      <c r="W14" s="24">
        <v>40.007062429284524</v>
      </c>
      <c r="X14" s="24">
        <v>25.108187936772012</v>
      </c>
      <c r="Y14" s="24">
        <v>25.170027595673897</v>
      </c>
      <c r="Z14" s="24">
        <v>25.09946123960069</v>
      </c>
      <c r="AA14" s="24">
        <v>25.10781933734936</v>
      </c>
      <c r="AB14" s="24">
        <v>25.068098735440923</v>
      </c>
      <c r="AC14" s="24">
        <v>25.108521863560707</v>
      </c>
      <c r="AD14" s="24">
        <v>25.08486538269546</v>
      </c>
      <c r="AE14" s="24">
        <v>25.040934941763716</v>
      </c>
      <c r="AF14" s="24">
        <f>'Interpolate by Qa'!J15</f>
        <v>30.04542754743036</v>
      </c>
      <c r="AG14" s="24">
        <f>'Interpolate by Qa'!O15</f>
        <v>30.149558004788414</v>
      </c>
      <c r="AH14" s="24">
        <v>14.971767379027046</v>
      </c>
      <c r="AI14" s="24">
        <f>'Interpolate by Qa'!Y15</f>
        <v>15.021793278709442</v>
      </c>
      <c r="AJ14" s="24">
        <v>15.034903616298825</v>
      </c>
      <c r="AK14" s="24">
        <f>'Interpolate by Qa'!AI15</f>
        <v>14.938027834657294</v>
      </c>
      <c r="AL14" s="24">
        <v>14.969691289517499</v>
      </c>
      <c r="AM14" s="24">
        <f>'Interpolate by Qa'!AN15</f>
        <v>14.980671631749079</v>
      </c>
      <c r="AN14" s="24">
        <f>'Interpolate by Qa'!AS15</f>
        <v>14.98438145402211</v>
      </c>
      <c r="AO14" s="24">
        <f>'Interpolate by Qa'!AX15</f>
        <v>14.941633144873146</v>
      </c>
    </row>
    <row r="15" spans="1:41" s="25" customFormat="1" ht="15">
      <c r="A15" s="6" t="s">
        <v>9</v>
      </c>
      <c r="B15" s="25">
        <v>1.542182168421054</v>
      </c>
      <c r="C15" s="25">
        <v>1.5406775790349423</v>
      </c>
      <c r="D15" s="25">
        <v>2.027306569051582</v>
      </c>
      <c r="E15" s="25">
        <v>2.9989790648918486</v>
      </c>
      <c r="F15" s="25">
        <v>3.971788497504161</v>
      </c>
      <c r="G15" s="25">
        <v>1.5412553527454238</v>
      </c>
      <c r="H15" s="25">
        <v>1.540098988352746</v>
      </c>
      <c r="I15" s="25">
        <v>2.025771995008318</v>
      </c>
      <c r="J15" s="25">
        <v>2.9973689251247935</v>
      </c>
      <c r="K15" s="25">
        <v>3.9687060083194656</v>
      </c>
      <c r="L15" s="25">
        <v>1.540722742096506</v>
      </c>
      <c r="M15" s="25">
        <v>1.540722742096506</v>
      </c>
      <c r="N15" s="25">
        <v>1.5432935557404333</v>
      </c>
      <c r="O15" s="25">
        <v>1.5417554093178045</v>
      </c>
      <c r="P15" s="25">
        <v>2.0262936322795326</v>
      </c>
      <c r="Q15" s="25">
        <v>2.0258887337770415</v>
      </c>
      <c r="R15" s="25">
        <v>3.0003640066555723</v>
      </c>
      <c r="S15" s="25">
        <v>3.000407915141431</v>
      </c>
      <c r="T15" s="25">
        <v>3.9722745740432615</v>
      </c>
      <c r="U15" s="25">
        <f>'Interpolate by Qa'!E16</f>
        <v>3.971485077469608</v>
      </c>
      <c r="V15" s="25">
        <v>1.5410220288461538</v>
      </c>
      <c r="W15" s="25">
        <v>1.5416396389351088</v>
      </c>
      <c r="X15" s="25">
        <v>1.5414322662229616</v>
      </c>
      <c r="Y15" s="25">
        <v>1.5426582429284514</v>
      </c>
      <c r="Z15" s="25">
        <v>2.0265451564059886</v>
      </c>
      <c r="AA15" s="25">
        <v>2.026819504302925</v>
      </c>
      <c r="AB15" s="25">
        <v>3.0000433876871866</v>
      </c>
      <c r="AC15" s="25">
        <v>2.999421797004992</v>
      </c>
      <c r="AD15" s="25">
        <v>3.9710723294509127</v>
      </c>
      <c r="AE15" s="25">
        <v>3.971983575707153</v>
      </c>
      <c r="AF15" s="25">
        <f>'Interpolate by Qa'!J16</f>
        <v>1.5406012606744</v>
      </c>
      <c r="AG15" s="25">
        <f>'Interpolate by Qa'!O16</f>
        <v>1.5405593944758544</v>
      </c>
      <c r="AH15" s="25">
        <v>1.5393798056027095</v>
      </c>
      <c r="AI15" s="25">
        <f>'Interpolate by Qa'!Y16</f>
        <v>1.5395417637419544</v>
      </c>
      <c r="AJ15" s="25">
        <v>2.0248614295415956</v>
      </c>
      <c r="AK15" s="25">
        <f>'Interpolate by Qa'!AI16</f>
        <v>2.0260639927978046</v>
      </c>
      <c r="AL15" s="25">
        <v>2.9983788286189683</v>
      </c>
      <c r="AM15" s="25">
        <f>'Interpolate by Qa'!AN16</f>
        <v>2.9969961422160334</v>
      </c>
      <c r="AN15" s="25">
        <f>'Interpolate by Qa'!AS16</f>
        <v>3.971118792993262</v>
      </c>
      <c r="AO15" s="25">
        <f>'Interpolate by Qa'!AX16</f>
        <v>3.9704138644324645</v>
      </c>
    </row>
    <row r="16" spans="1:41" s="26" customFormat="1" ht="15">
      <c r="A16" s="8" t="s">
        <v>10</v>
      </c>
      <c r="B16" s="26">
        <v>894.9062088421052</v>
      </c>
      <c r="C16" s="26">
        <v>897.600537603993</v>
      </c>
      <c r="D16" s="26">
        <v>1800.3412995008323</v>
      </c>
      <c r="E16" s="26">
        <v>2498.298296173042</v>
      </c>
      <c r="F16" s="26">
        <v>4000.376640599004</v>
      </c>
      <c r="G16" s="26">
        <v>901.3619018302824</v>
      </c>
      <c r="H16" s="26">
        <v>900.755603161398</v>
      </c>
      <c r="I16" s="26">
        <v>1799.3710565723784</v>
      </c>
      <c r="J16" s="26">
        <v>2500.606953410985</v>
      </c>
      <c r="K16" s="26">
        <v>4017.3477836938423</v>
      </c>
      <c r="L16" s="26">
        <v>900.8265420965064</v>
      </c>
      <c r="M16" s="26">
        <v>900.8265420965064</v>
      </c>
      <c r="N16" s="26">
        <v>900.5752762063217</v>
      </c>
      <c r="O16" s="26">
        <v>907.1585402662236</v>
      </c>
      <c r="P16" s="26">
        <v>1800.1603826955086</v>
      </c>
      <c r="Q16" s="26">
        <v>1806.3672728785364</v>
      </c>
      <c r="R16" s="26">
        <v>2501.8174093178054</v>
      </c>
      <c r="S16" s="26">
        <v>2501.52</v>
      </c>
      <c r="T16" s="26">
        <v>4006.2918169717127</v>
      </c>
      <c r="U16" s="26">
        <f>'Interpolate by Qa'!E17</f>
        <v>4006.1345437330788</v>
      </c>
      <c r="V16" s="26">
        <v>899.7261431939099</v>
      </c>
      <c r="W16" s="26">
        <v>907.1281104825287</v>
      </c>
      <c r="X16" s="26">
        <v>906.8766966722125</v>
      </c>
      <c r="Y16" s="26">
        <v>908.9898209650582</v>
      </c>
      <c r="Z16" s="26">
        <v>1806.3861247920129</v>
      </c>
      <c r="AA16" s="26">
        <v>1805.9906402753895</v>
      </c>
      <c r="AB16" s="26">
        <v>2502.090703826954</v>
      </c>
      <c r="AC16" s="26">
        <v>2507.454133111482</v>
      </c>
      <c r="AD16" s="26">
        <v>4006.4698768718845</v>
      </c>
      <c r="AE16" s="26">
        <v>4006.773485856907</v>
      </c>
      <c r="AF16" s="26">
        <f>'Interpolate by Qa'!J17</f>
        <v>900.6293405065853</v>
      </c>
      <c r="AG16" s="26">
        <f>'Interpolate by Qa'!O17</f>
        <v>906.3683424992184</v>
      </c>
      <c r="AH16" s="26">
        <v>903.0172619145245</v>
      </c>
      <c r="AI16" s="26">
        <f>'Interpolate by Qa'!Y17</f>
        <v>906.6487205999399</v>
      </c>
      <c r="AJ16" s="26">
        <v>1805.53624787776</v>
      </c>
      <c r="AK16" s="26">
        <f>'Interpolate by Qa'!AI17</f>
        <v>1805.8752046338711</v>
      </c>
      <c r="AL16" s="26">
        <v>2507.120139767056</v>
      </c>
      <c r="AM16" s="26">
        <f>'Interpolate by Qa'!AN17</f>
        <v>2506.6966294636236</v>
      </c>
      <c r="AN16" s="26">
        <f>'Interpolate by Qa'!AS17</f>
        <v>4006.069894602004</v>
      </c>
      <c r="AO16" s="26">
        <f>'Interpolate by Qa'!AX17</f>
        <v>4005.8111905535043</v>
      </c>
    </row>
    <row r="17" spans="1:41" s="24" customFormat="1" ht="15">
      <c r="A17" s="13" t="s">
        <v>11</v>
      </c>
      <c r="B17" s="24">
        <v>0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  <c r="T17" s="24">
        <v>0</v>
      </c>
      <c r="U17" s="24">
        <f>'Interpolate by Qa'!E18</f>
        <v>0</v>
      </c>
      <c r="V17" s="24">
        <v>0</v>
      </c>
      <c r="W17" s="24">
        <v>0</v>
      </c>
      <c r="X17" s="24">
        <v>0</v>
      </c>
      <c r="Y17" s="24">
        <v>0</v>
      </c>
      <c r="Z17" s="24">
        <v>0</v>
      </c>
      <c r="AA17" s="24">
        <v>0</v>
      </c>
      <c r="AB17" s="24">
        <v>0</v>
      </c>
      <c r="AC17" s="24">
        <v>0</v>
      </c>
      <c r="AD17" s="24">
        <v>0</v>
      </c>
      <c r="AE17" s="24">
        <v>0</v>
      </c>
      <c r="AF17" s="24">
        <f>'Interpolate by Qa'!J18</f>
        <v>0</v>
      </c>
      <c r="AG17" s="24">
        <f>'Interpolate by Qa'!O18</f>
        <v>0</v>
      </c>
      <c r="AH17" s="24">
        <v>0</v>
      </c>
      <c r="AI17" s="24">
        <f>'Interpolate by Qa'!Y18</f>
        <v>0</v>
      </c>
      <c r="AJ17" s="24">
        <v>0</v>
      </c>
      <c r="AK17" s="24">
        <f>'Interpolate by Qa'!AI18</f>
        <v>0</v>
      </c>
      <c r="AL17" s="24">
        <v>0</v>
      </c>
      <c r="AM17" s="24">
        <f>'Interpolate by Qa'!AN18</f>
        <v>0</v>
      </c>
      <c r="AN17" s="24">
        <f>'Interpolate by Qa'!AS18</f>
        <v>0</v>
      </c>
      <c r="AO17" s="24">
        <f>'Interpolate by Qa'!AX18</f>
        <v>0</v>
      </c>
    </row>
    <row r="18" spans="1:41" s="24" customFormat="1" ht="15">
      <c r="A18" s="13" t="s">
        <v>12</v>
      </c>
      <c r="B18" s="24">
        <v>0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f>'Interpolate by Qa'!E19</f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24">
        <v>0</v>
      </c>
      <c r="AF18" s="24">
        <f>'Interpolate by Qa'!J19</f>
        <v>0</v>
      </c>
      <c r="AG18" s="24">
        <f>'Interpolate by Qa'!O19</f>
        <v>0</v>
      </c>
      <c r="AH18" s="24">
        <v>0</v>
      </c>
      <c r="AI18" s="24">
        <f>'Interpolate by Qa'!Y19</f>
        <v>0</v>
      </c>
      <c r="AJ18" s="24">
        <v>0</v>
      </c>
      <c r="AK18" s="24">
        <f>'Interpolate by Qa'!AI19</f>
        <v>0</v>
      </c>
      <c r="AL18" s="24">
        <v>0</v>
      </c>
      <c r="AM18" s="24">
        <f>'Interpolate by Qa'!AN19</f>
        <v>0</v>
      </c>
      <c r="AN18" s="24">
        <f>'Interpolate by Qa'!AS19</f>
        <v>0</v>
      </c>
      <c r="AO18" s="24">
        <f>'Interpolate by Qa'!AX19</f>
        <v>0</v>
      </c>
    </row>
    <row r="19" spans="1:41" s="10" customFormat="1" ht="15">
      <c r="A19" s="30" t="s">
        <v>13</v>
      </c>
      <c r="B19" s="10">
        <v>13.17191686315789</v>
      </c>
      <c r="C19" s="10">
        <v>9.606812635607325</v>
      </c>
      <c r="D19" s="10">
        <v>4.40043552246256</v>
      </c>
      <c r="E19" s="10">
        <v>3.0264772928452537</v>
      </c>
      <c r="F19" s="10">
        <v>3.158393627287855</v>
      </c>
      <c r="G19" s="10">
        <v>13.151429584026607</v>
      </c>
      <c r="H19" s="10">
        <v>11.042413993344418</v>
      </c>
      <c r="I19" s="10">
        <v>6.584958727121467</v>
      </c>
      <c r="J19" s="10">
        <v>4.864663642262888</v>
      </c>
      <c r="K19" s="10">
        <v>3.6923935607321168</v>
      </c>
      <c r="L19" s="10">
        <v>10.020450392678857</v>
      </c>
      <c r="M19" s="10">
        <v>10.020450392678857</v>
      </c>
      <c r="N19" s="10">
        <v>4.59787326289517</v>
      </c>
      <c r="O19" s="10">
        <v>10.045917384359402</v>
      </c>
      <c r="P19" s="10">
        <v>3.0041639534109787</v>
      </c>
      <c r="Q19" s="10">
        <v>10.014076875207984</v>
      </c>
      <c r="R19" s="10">
        <v>2.8986665856905134</v>
      </c>
      <c r="S19" s="10">
        <v>10.05140668219634</v>
      </c>
      <c r="T19" s="10">
        <v>3.117822437603992</v>
      </c>
      <c r="U19" s="10">
        <f>'Interpolate by Qa'!E20</f>
        <v>9.89761426141097</v>
      </c>
      <c r="V19" s="10">
        <v>3.3228594583333337</v>
      </c>
      <c r="W19" s="10">
        <v>10.037912269550754</v>
      </c>
      <c r="X19" s="10">
        <v>3.1018983976705465</v>
      </c>
      <c r="Y19" s="10">
        <v>10.045361550748746</v>
      </c>
      <c r="Z19" s="10">
        <v>3.5362939234609003</v>
      </c>
      <c r="AA19" s="10">
        <v>9.796185127366615</v>
      </c>
      <c r="AB19" s="10">
        <v>2.9151302645590675</v>
      </c>
      <c r="AC19" s="10">
        <v>9.937705926788679</v>
      </c>
      <c r="AD19" s="10">
        <v>3.4429814975041593</v>
      </c>
      <c r="AE19" s="10">
        <v>10.007853542429277</v>
      </c>
      <c r="AF19" s="10">
        <f>'Interpolate by Qa'!J20</f>
        <v>3.0959043406845232</v>
      </c>
      <c r="AG19" s="10">
        <f>'Interpolate by Qa'!O20</f>
        <v>10.067790178369652</v>
      </c>
      <c r="AH19" s="10">
        <v>2.5503403674378244</v>
      </c>
      <c r="AI19" s="10">
        <f>'Interpolate by Qa'!Y20</f>
        <v>11.097452467499984</v>
      </c>
      <c r="AJ19" s="10">
        <v>3.0573315925297084</v>
      </c>
      <c r="AK19" s="10">
        <f>'Interpolate by Qa'!AI20</f>
        <v>8.429535796006906</v>
      </c>
      <c r="AL19" s="10">
        <v>3.059399560732113</v>
      </c>
      <c r="AM19" s="10">
        <f>'Interpolate by Qa'!AN20</f>
        <v>9.760038128607198</v>
      </c>
      <c r="AN19" s="10">
        <f>'Interpolate by Qa'!AS20</f>
        <v>3.7699303095294976</v>
      </c>
      <c r="AO19" s="10">
        <f>'Interpolate by Qa'!AX20</f>
        <v>10.584881182576535</v>
      </c>
    </row>
    <row r="20" spans="1:41" s="24" customFormat="1" ht="15">
      <c r="A20" s="7" t="s">
        <v>14</v>
      </c>
      <c r="B20" s="24">
        <v>35.100569578947365</v>
      </c>
      <c r="C20" s="24">
        <v>34.952361414309465</v>
      </c>
      <c r="D20" s="24">
        <v>35.04723469217969</v>
      </c>
      <c r="E20" s="24">
        <v>35.07381246256241</v>
      </c>
      <c r="F20" s="24">
        <v>35.03537133111478</v>
      </c>
      <c r="G20" s="24">
        <v>34.980135324459226</v>
      </c>
      <c r="H20" s="24">
        <v>35.02589865224624</v>
      </c>
      <c r="I20" s="24">
        <v>34.96392269550752</v>
      </c>
      <c r="J20" s="24">
        <v>35.01281337770387</v>
      </c>
      <c r="K20" s="24">
        <v>35.127777737104815</v>
      </c>
      <c r="L20" s="24">
        <v>24.94211193011646</v>
      </c>
      <c r="M20" s="24">
        <v>24.94211193011646</v>
      </c>
      <c r="N20" s="24">
        <v>25.09217427620634</v>
      </c>
      <c r="O20" s="24">
        <v>24.978420232945087</v>
      </c>
      <c r="P20" s="24">
        <v>25.087611647254562</v>
      </c>
      <c r="Q20" s="24">
        <v>25.090777537437596</v>
      </c>
      <c r="R20" s="24">
        <v>24.807633078202983</v>
      </c>
      <c r="S20" s="24">
        <v>24.981092678868542</v>
      </c>
      <c r="T20" s="24">
        <v>24.906360682196347</v>
      </c>
      <c r="U20" s="24">
        <f>'Interpolate by Qa'!E21</f>
        <v>24.977026805920193</v>
      </c>
      <c r="V20" s="24">
        <v>24.959184935897426</v>
      </c>
      <c r="W20" s="24">
        <v>25.142691680532444</v>
      </c>
      <c r="X20" s="24">
        <v>24.900737787021622</v>
      </c>
      <c r="Y20" s="24">
        <v>24.916734026622322</v>
      </c>
      <c r="Z20" s="24">
        <v>25.057151497504154</v>
      </c>
      <c r="AA20" s="24">
        <v>25.10225812392424</v>
      </c>
      <c r="AB20" s="24">
        <v>24.876325940099832</v>
      </c>
      <c r="AC20" s="24">
        <v>24.948209933444232</v>
      </c>
      <c r="AD20" s="24">
        <v>25.017897188019944</v>
      </c>
      <c r="AE20" s="24">
        <v>25.0110044925125</v>
      </c>
      <c r="AF20" s="24">
        <f>'Interpolate by Qa'!J21</f>
        <v>14.982091519391659</v>
      </c>
      <c r="AG20" s="24">
        <f>'Interpolate by Qa'!O21</f>
        <v>15.060109483003732</v>
      </c>
      <c r="AH20" s="24">
        <v>14.873847821283546</v>
      </c>
      <c r="AI20" s="24">
        <f>'Interpolate by Qa'!Y21</f>
        <v>14.925923168821445</v>
      </c>
      <c r="AJ20" s="24">
        <v>14.987944023769094</v>
      </c>
      <c r="AK20" s="24">
        <f>'Interpolate by Qa'!AI21</f>
        <v>14.716498342621092</v>
      </c>
      <c r="AL20" s="24">
        <v>14.851147936772051</v>
      </c>
      <c r="AM20" s="24">
        <f>'Interpolate by Qa'!AN21</f>
        <v>15.112583461837504</v>
      </c>
      <c r="AN20" s="24">
        <f>'Interpolate by Qa'!AS21</f>
        <v>15.03794374385837</v>
      </c>
      <c r="AO20" s="24">
        <f>'Interpolate by Qa'!AX21</f>
        <v>15.201591048398665</v>
      </c>
    </row>
    <row r="21" spans="1:41" s="24" customFormat="1" ht="15">
      <c r="A21" s="7" t="s">
        <v>15</v>
      </c>
      <c r="B21" s="24">
        <v>20.198505136842105</v>
      </c>
      <c r="C21" s="24">
        <v>20.163832013311126</v>
      </c>
      <c r="D21" s="24">
        <v>20.117559084858556</v>
      </c>
      <c r="E21" s="24">
        <v>20.16130164725459</v>
      </c>
      <c r="F21" s="24">
        <v>20.192612811980027</v>
      </c>
      <c r="G21" s="24">
        <v>23.862354908485823</v>
      </c>
      <c r="H21" s="24">
        <v>23.94123452579035</v>
      </c>
      <c r="I21" s="24">
        <v>23.95189818635607</v>
      </c>
      <c r="J21" s="24">
        <v>23.880020116472565</v>
      </c>
      <c r="K21" s="24">
        <v>23.9346298169717</v>
      </c>
      <c r="L21" s="24">
        <v>22.3248747753744</v>
      </c>
      <c r="M21" s="24">
        <v>22.3248747753744</v>
      </c>
      <c r="N21" s="24">
        <v>22.415197603993334</v>
      </c>
      <c r="O21" s="24">
        <v>22.29438114808652</v>
      </c>
      <c r="P21" s="24">
        <v>22.409447021630633</v>
      </c>
      <c r="Q21" s="24">
        <v>22.409915740432627</v>
      </c>
      <c r="R21" s="24">
        <v>22.274325906821936</v>
      </c>
      <c r="S21" s="24">
        <v>22.30487495840265</v>
      </c>
      <c r="T21" s="24">
        <v>22.41014770382695</v>
      </c>
      <c r="U21" s="24">
        <f>'Interpolate by Qa'!E22</f>
        <v>22.38820454050432</v>
      </c>
      <c r="V21" s="24">
        <v>17.809156955128227</v>
      </c>
      <c r="W21" s="24">
        <v>17.952249800332773</v>
      </c>
      <c r="X21" s="24">
        <v>17.8266720798669</v>
      </c>
      <c r="Y21" s="24">
        <v>18.015762495840264</v>
      </c>
      <c r="Z21" s="24">
        <v>17.867517803660572</v>
      </c>
      <c r="AA21" s="24">
        <v>17.881850395869222</v>
      </c>
      <c r="AB21" s="24">
        <v>17.93096885191348</v>
      </c>
      <c r="AC21" s="24">
        <v>17.81771727121462</v>
      </c>
      <c r="AD21" s="24">
        <v>17.817645174708826</v>
      </c>
      <c r="AE21" s="24">
        <v>17.98126139767054</v>
      </c>
      <c r="AF21" s="24">
        <f>'Interpolate by Qa'!J22</f>
        <v>12.952131834017976</v>
      </c>
      <c r="AG21" s="24">
        <f>'Interpolate by Qa'!O22</f>
        <v>13.019001167088181</v>
      </c>
      <c r="AH21" s="24">
        <v>12.983266729546695</v>
      </c>
      <c r="AI21" s="24">
        <f>'Interpolate by Qa'!Y22</f>
        <v>13.067838162060308</v>
      </c>
      <c r="AJ21" s="24">
        <v>12.973703803056026</v>
      </c>
      <c r="AK21" s="24">
        <f>'Interpolate by Qa'!AI22</f>
        <v>12.9044299402811</v>
      </c>
      <c r="AL21" s="24">
        <v>13.09290321131449</v>
      </c>
      <c r="AM21" s="24">
        <f>'Interpolate by Qa'!AN22</f>
        <v>12.928553224917852</v>
      </c>
      <c r="AN21" s="24">
        <f>'Interpolate by Qa'!AS22</f>
        <v>13.157051691677157</v>
      </c>
      <c r="AO21" s="24">
        <f>'Interpolate by Qa'!AX22</f>
        <v>13.032501325813229</v>
      </c>
    </row>
    <row r="22" s="24" customFormat="1" ht="15">
      <c r="A22" s="7" t="s">
        <v>16</v>
      </c>
    </row>
    <row r="23" spans="1:41" s="26" customFormat="1" ht="15">
      <c r="A23" s="8" t="s">
        <v>17</v>
      </c>
      <c r="B23" s="26">
        <v>477.4666332631575</v>
      </c>
      <c r="C23" s="26">
        <v>477.27825224625684</v>
      </c>
      <c r="D23" s="26">
        <v>477.3512878535777</v>
      </c>
      <c r="E23" s="26">
        <v>475.51706921797006</v>
      </c>
      <c r="F23" s="26">
        <v>474.3131419301167</v>
      </c>
      <c r="G23" s="26">
        <v>472.67899018302893</v>
      </c>
      <c r="H23" s="26">
        <v>475.81771763727147</v>
      </c>
      <c r="I23" s="26">
        <v>476.28624692179693</v>
      </c>
      <c r="J23" s="26">
        <v>476.45376389351054</v>
      </c>
      <c r="K23" s="26">
        <v>477.4460191347751</v>
      </c>
      <c r="L23" s="26">
        <v>334.0108980033279</v>
      </c>
      <c r="M23" s="26">
        <v>334.0108980033279</v>
      </c>
      <c r="N23" s="26">
        <v>333.84721414309456</v>
      </c>
      <c r="O23" s="26">
        <v>333.6729414309488</v>
      </c>
      <c r="P23" s="26">
        <v>335.44624692179684</v>
      </c>
      <c r="Q23" s="26">
        <v>335.6022434276209</v>
      </c>
      <c r="R23" s="26">
        <v>334.85938153078155</v>
      </c>
      <c r="S23" s="26">
        <v>335.2796389351078</v>
      </c>
      <c r="T23" s="26">
        <v>336.6549800332779</v>
      </c>
      <c r="U23" s="26">
        <f>'Interpolate by Qa'!E24</f>
        <v>335.3600527019402</v>
      </c>
      <c r="V23" s="26">
        <v>332.9433195512822</v>
      </c>
      <c r="W23" s="26">
        <v>332.9095206322798</v>
      </c>
      <c r="X23" s="26">
        <v>332.8108584026625</v>
      </c>
      <c r="Y23" s="26">
        <v>333.4403211314476</v>
      </c>
      <c r="Z23" s="26">
        <v>333.8509793677204</v>
      </c>
      <c r="AA23" s="26">
        <v>334.6811913941485</v>
      </c>
      <c r="AB23" s="26">
        <v>333.2142715474211</v>
      </c>
      <c r="AC23" s="26">
        <v>333.48688552412614</v>
      </c>
      <c r="AD23" s="26">
        <v>334.2040477537439</v>
      </c>
      <c r="AE23" s="26">
        <v>334.372929450915</v>
      </c>
      <c r="AF23" s="26">
        <f>'Interpolate by Qa'!J24</f>
        <v>322.02795592022574</v>
      </c>
      <c r="AG23" s="26">
        <f>'Interpolate by Qa'!O24</f>
        <v>326.15714199607726</v>
      </c>
      <c r="AH23" s="26">
        <v>319.5456365000945</v>
      </c>
      <c r="AI23" s="26">
        <f>'Interpolate by Qa'!Y24</f>
        <v>322.9891348650009</v>
      </c>
      <c r="AJ23" s="26">
        <v>322.6948942275042</v>
      </c>
      <c r="AK23" s="26">
        <f>'Interpolate by Qa'!AI24</f>
        <v>322.58075016095535</v>
      </c>
      <c r="AL23" s="26">
        <v>320.56247537437605</v>
      </c>
      <c r="AM23" s="26">
        <f>'Interpolate by Qa'!AN24</f>
        <v>325.49784954830295</v>
      </c>
      <c r="AN23" s="26">
        <f>'Interpolate by Qa'!AS24</f>
        <v>323.7042456292685</v>
      </c>
      <c r="AO23" s="26">
        <f>'Interpolate by Qa'!AX24</f>
        <v>325.3081629541857</v>
      </c>
    </row>
    <row r="24" spans="1:41" s="24" customFormat="1" ht="15">
      <c r="A24" s="7" t="s">
        <v>18</v>
      </c>
      <c r="B24" s="24">
        <v>0.7283725029263158</v>
      </c>
      <c r="C24" s="24">
        <v>0.12743465652079858</v>
      </c>
      <c r="D24" s="24">
        <v>5.011896380948418</v>
      </c>
      <c r="E24" s="24">
        <v>3.3205039794841933</v>
      </c>
      <c r="F24" s="24">
        <v>1.1481652466289516</v>
      </c>
      <c r="G24" s="24">
        <v>-2.018475693374209</v>
      </c>
      <c r="H24" s="24">
        <v>2.8436338024459236</v>
      </c>
      <c r="I24" s="24">
        <v>-2.1495232383412666</v>
      </c>
      <c r="J24" s="24">
        <v>-3.407347748818639</v>
      </c>
      <c r="K24" s="24">
        <v>4.622363778352747</v>
      </c>
      <c r="L24" s="24">
        <v>-1.5601579658469238</v>
      </c>
      <c r="M24" s="24">
        <v>-1.5601579658469238</v>
      </c>
      <c r="N24" s="24">
        <v>1.1047311792495844</v>
      </c>
      <c r="O24" s="24">
        <v>-2.1052076098003263</v>
      </c>
      <c r="P24" s="24">
        <v>-1.7032432498179038</v>
      </c>
      <c r="Q24" s="24">
        <v>-0.24542873414958416</v>
      </c>
      <c r="R24" s="24">
        <v>-1.9056649851697172</v>
      </c>
      <c r="S24" s="24">
        <v>-0.3391501118801991</v>
      </c>
      <c r="T24" s="24">
        <v>-1.2645423010316141</v>
      </c>
      <c r="U24" s="24">
        <f>'Interpolate by Qa'!E25</f>
        <v>0.8503667936272508</v>
      </c>
      <c r="V24" s="24">
        <v>-1.662130655193912</v>
      </c>
      <c r="W24" s="24">
        <v>-2.5856930331364403</v>
      </c>
      <c r="X24" s="24">
        <v>-3.279660418036606</v>
      </c>
      <c r="Y24" s="24">
        <v>-4.328953378575708</v>
      </c>
      <c r="Z24" s="24">
        <v>-0.8263263516788689</v>
      </c>
      <c r="AA24" s="24">
        <v>-0.9450813212771088</v>
      </c>
      <c r="AB24" s="24">
        <v>-1.4754888606489192</v>
      </c>
      <c r="AC24" s="24">
        <v>-1.8964968260732125</v>
      </c>
      <c r="AD24" s="24">
        <v>-0.027558844505823604</v>
      </c>
      <c r="AE24" s="24">
        <v>-0.0201097652745425</v>
      </c>
      <c r="AF24" s="24">
        <f>'Interpolate by Qa'!J25</f>
        <v>3.8498968082701523</v>
      </c>
      <c r="AG24" s="24">
        <f>'Interpolate by Qa'!O25</f>
        <v>3.9809764913431884</v>
      </c>
      <c r="AH24" s="24">
        <v>3.1401092845423477</v>
      </c>
      <c r="AI24" s="24">
        <f>'Interpolate by Qa'!Y25</f>
        <v>1.0314692046728084</v>
      </c>
      <c r="AJ24" s="24">
        <v>1.6889369547198645</v>
      </c>
      <c r="AK24" s="24">
        <f>'Interpolate by Qa'!AI25</f>
        <v>1.3858399033789475</v>
      </c>
      <c r="AL24" s="24">
        <v>3.5225982153244595</v>
      </c>
      <c r="AM24" s="24">
        <f>'Interpolate by Qa'!AN25</f>
        <v>-1.3782131449725226</v>
      </c>
      <c r="AN24" s="24">
        <f>'Interpolate by Qa'!AS25</f>
        <v>2.320590994009745</v>
      </c>
      <c r="AO24" s="24">
        <f>'Interpolate by Qa'!AX25</f>
        <v>0.778884819208536</v>
      </c>
    </row>
    <row r="25" spans="1:41" s="3" customFormat="1" ht="15">
      <c r="A25" s="11" t="s">
        <v>19</v>
      </c>
      <c r="B25" s="3" t="s">
        <v>137</v>
      </c>
      <c r="C25" s="3" t="s">
        <v>137</v>
      </c>
      <c r="D25" s="3" t="s">
        <v>137</v>
      </c>
      <c r="E25" s="3" t="s">
        <v>137</v>
      </c>
      <c r="F25" s="3" t="s">
        <v>137</v>
      </c>
      <c r="G25" s="3" t="s">
        <v>137</v>
      </c>
      <c r="H25" s="3" t="s">
        <v>137</v>
      </c>
      <c r="I25" s="3" t="s">
        <v>137</v>
      </c>
      <c r="J25" s="3" t="s">
        <v>137</v>
      </c>
      <c r="K25" s="3" t="s">
        <v>137</v>
      </c>
      <c r="L25" s="3" t="s">
        <v>137</v>
      </c>
      <c r="M25" s="3" t="s">
        <v>137</v>
      </c>
      <c r="N25" s="3" t="s">
        <v>137</v>
      </c>
      <c r="O25" s="3" t="s">
        <v>137</v>
      </c>
      <c r="P25" s="3" t="s">
        <v>137</v>
      </c>
      <c r="Q25" s="3" t="s">
        <v>137</v>
      </c>
      <c r="R25" s="3" t="s">
        <v>137</v>
      </c>
      <c r="S25" s="3" t="s">
        <v>137</v>
      </c>
      <c r="T25" s="3" t="s">
        <v>137</v>
      </c>
      <c r="U25" s="3" t="str">
        <f>'Interpolate by Qa'!E26</f>
        <v>Frs / Fa / Cool</v>
      </c>
      <c r="V25" s="3" t="s">
        <v>137</v>
      </c>
      <c r="W25" s="3" t="s">
        <v>137</v>
      </c>
      <c r="X25" s="3" t="s">
        <v>137</v>
      </c>
      <c r="Y25" s="3" t="s">
        <v>137</v>
      </c>
      <c r="Z25" s="3" t="s">
        <v>137</v>
      </c>
      <c r="AA25" s="3" t="s">
        <v>137</v>
      </c>
      <c r="AB25" s="3" t="s">
        <v>137</v>
      </c>
      <c r="AC25" s="3" t="s">
        <v>137</v>
      </c>
      <c r="AD25" s="3" t="s">
        <v>137</v>
      </c>
      <c r="AE25" s="3" t="s">
        <v>137</v>
      </c>
      <c r="AF25" s="3" t="str">
        <f>'Interpolate by Qa'!J26</f>
        <v>Frs / Fa / Cool</v>
      </c>
      <c r="AG25" s="3" t="str">
        <f>'Interpolate by Qa'!O26</f>
        <v>Frs / Fa / Cool</v>
      </c>
      <c r="AH25" s="3" t="s">
        <v>137</v>
      </c>
      <c r="AI25" s="3" t="str">
        <f>'Interpolate by Qa'!Y26</f>
        <v>Frs / Fa / Cool</v>
      </c>
      <c r="AJ25" s="3" t="s">
        <v>137</v>
      </c>
      <c r="AK25" s="3" t="str">
        <f>'Interpolate by Qa'!AI26</f>
        <v>Frs / Fa / Cool</v>
      </c>
      <c r="AL25" s="3" t="s">
        <v>137</v>
      </c>
      <c r="AM25" s="3" t="str">
        <f>'Interpolate by Qa'!AN26</f>
        <v>Frs / Fa / Cool</v>
      </c>
      <c r="AN25" s="3" t="str">
        <f>'Interpolate by Qa'!AS26</f>
        <v>Frs / Fa / Cool</v>
      </c>
      <c r="AO25" s="3" t="str">
        <f>'Interpolate by Qa'!AX26</f>
        <v>Frs / Fa / Cool</v>
      </c>
    </row>
    <row r="26" spans="1:41" s="24" customFormat="1" ht="15">
      <c r="A26" s="7" t="s">
        <v>20</v>
      </c>
      <c r="B26" s="24">
        <v>-47.11060383157896</v>
      </c>
      <c r="C26" s="24">
        <v>-47.10314663893509</v>
      </c>
      <c r="D26" s="24">
        <v>-47.15041126455904</v>
      </c>
      <c r="E26" s="24">
        <v>-47.159232961730474</v>
      </c>
      <c r="F26" s="24">
        <v>-47.16197289517468</v>
      </c>
      <c r="G26" s="24">
        <v>-47.17781126455908</v>
      </c>
      <c r="H26" s="24">
        <v>-47.015645673876875</v>
      </c>
      <c r="I26" s="24">
        <v>-46.81955084858572</v>
      </c>
      <c r="J26" s="24">
        <v>-46.829612845257884</v>
      </c>
      <c r="K26" s="24">
        <v>-46.84754630615643</v>
      </c>
      <c r="L26" s="24">
        <v>-46.89935372712149</v>
      </c>
      <c r="M26" s="24">
        <v>-46.89935372712149</v>
      </c>
      <c r="N26" s="24">
        <v>-46.938193693843616</v>
      </c>
      <c r="O26" s="24">
        <v>-46.93049494176375</v>
      </c>
      <c r="P26" s="24">
        <v>-46.92843306156413</v>
      </c>
      <c r="Q26" s="24">
        <v>-46.918686306156474</v>
      </c>
      <c r="R26" s="24">
        <v>-46.989853244592325</v>
      </c>
      <c r="S26" s="24">
        <v>-46.948757470881894</v>
      </c>
      <c r="T26" s="24">
        <v>-47.02912806988352</v>
      </c>
      <c r="U26" s="24">
        <f>'Interpolate by Qa'!E27</f>
        <v>-46.95027902909818</v>
      </c>
      <c r="V26" s="24">
        <v>-46.95538536858973</v>
      </c>
      <c r="W26" s="24">
        <v>-46.976486222961746</v>
      </c>
      <c r="X26" s="24">
        <v>-46.99066693843588</v>
      </c>
      <c r="Y26" s="24">
        <v>-46.99260317803658</v>
      </c>
      <c r="Z26" s="24">
        <v>-46.94856808652242</v>
      </c>
      <c r="AA26" s="24">
        <v>-46.92200173838216</v>
      </c>
      <c r="AB26" s="24">
        <v>-47.011629816971734</v>
      </c>
      <c r="AC26" s="24">
        <v>-46.963793011647326</v>
      </c>
      <c r="AD26" s="24">
        <v>-47.02476925124788</v>
      </c>
      <c r="AE26" s="24">
        <v>-46.98892009983363</v>
      </c>
      <c r="AF26" s="24">
        <f>'Interpolate by Qa'!J27</f>
        <v>-46.62176516254977</v>
      </c>
      <c r="AG26" s="24">
        <f>'Interpolate by Qa'!O27</f>
        <v>-46.660501447821325</v>
      </c>
      <c r="AH26" s="24">
        <v>-46.68026724682923</v>
      </c>
      <c r="AI26" s="24">
        <f>'Interpolate by Qa'!Y27</f>
        <v>-46.59473203869734</v>
      </c>
      <c r="AJ26" s="24">
        <v>-46.584009915110336</v>
      </c>
      <c r="AK26" s="24">
        <f>'Interpolate by Qa'!AI27</f>
        <v>-46.598116241831214</v>
      </c>
      <c r="AL26" s="24">
        <v>-46.57853309484187</v>
      </c>
      <c r="AM26" s="24">
        <f>'Interpolate by Qa'!AN27</f>
        <v>-46.58649796468346</v>
      </c>
      <c r="AN26" s="24">
        <f>'Interpolate by Qa'!AS27</f>
        <v>-46.57202783619796</v>
      </c>
      <c r="AO26" s="24">
        <f>'Interpolate by Qa'!AX27</f>
        <v>-46.58617189516326</v>
      </c>
    </row>
    <row r="27" spans="1:41" s="24" customFormat="1" ht="15">
      <c r="A27" s="7" t="s">
        <v>21</v>
      </c>
      <c r="B27" s="24">
        <v>-55.81010724210529</v>
      </c>
      <c r="C27" s="24">
        <v>-55.79364562396009</v>
      </c>
      <c r="D27" s="24">
        <v>-55.82993267886857</v>
      </c>
      <c r="E27" s="24">
        <v>-55.84107424292848</v>
      </c>
      <c r="F27" s="24">
        <v>-55.84152673876874</v>
      </c>
      <c r="G27" s="24">
        <v>-55.862133693843546</v>
      </c>
      <c r="H27" s="24">
        <v>-55.70998550748748</v>
      </c>
      <c r="I27" s="24">
        <v>-55.48525339434276</v>
      </c>
      <c r="J27" s="24">
        <v>-55.490787537437605</v>
      </c>
      <c r="K27" s="24">
        <v>-55.51103316139773</v>
      </c>
      <c r="L27" s="24">
        <v>-55.5516727787022</v>
      </c>
      <c r="M27" s="24">
        <v>-55.5516727787022</v>
      </c>
      <c r="N27" s="24">
        <v>-55.59476805324463</v>
      </c>
      <c r="O27" s="24">
        <v>-55.59620093178045</v>
      </c>
      <c r="P27" s="24">
        <v>-55.57686171381038</v>
      </c>
      <c r="Q27" s="24">
        <v>-55.5673005490849</v>
      </c>
      <c r="R27" s="24">
        <v>-55.634169816971664</v>
      </c>
      <c r="S27" s="24">
        <v>-55.600282579034946</v>
      </c>
      <c r="T27" s="24">
        <v>-55.674075773710484</v>
      </c>
      <c r="U27" s="24">
        <f>'Interpolate by Qa'!E28</f>
        <v>-55.586768051191555</v>
      </c>
      <c r="V27" s="24">
        <v>-55.59175820512821</v>
      </c>
      <c r="W27" s="24">
        <v>-55.62330695507493</v>
      </c>
      <c r="X27" s="24">
        <v>-55.63983129783689</v>
      </c>
      <c r="Y27" s="24">
        <v>-55.64190113144758</v>
      </c>
      <c r="Z27" s="24">
        <v>-55.58616427620631</v>
      </c>
      <c r="AA27" s="24">
        <v>-55.546264767642015</v>
      </c>
      <c r="AB27" s="24">
        <v>-55.64216422628953</v>
      </c>
      <c r="AC27" s="24">
        <v>-55.59470564059897</v>
      </c>
      <c r="AD27" s="24">
        <v>-55.66039074875213</v>
      </c>
      <c r="AE27" s="24">
        <v>-55.6227077371048</v>
      </c>
      <c r="AF27" s="24">
        <f>'Interpolate by Qa'!J28</f>
        <v>-55.21955125351911</v>
      </c>
      <c r="AG27" s="24">
        <f>'Interpolate by Qa'!O28</f>
        <v>-55.260487033221054</v>
      </c>
      <c r="AH27" s="24">
        <v>-55.28605095013553</v>
      </c>
      <c r="AI27" s="24">
        <f>'Interpolate by Qa'!Y28</f>
        <v>-55.1915667044245</v>
      </c>
      <c r="AJ27" s="24">
        <v>-55.17070188455009</v>
      </c>
      <c r="AK27" s="24">
        <f>'Interpolate by Qa'!AI28</f>
        <v>-55.16988494486616</v>
      </c>
      <c r="AL27" s="24">
        <v>-55.17625848585689</v>
      </c>
      <c r="AM27" s="24">
        <f>'Interpolate by Qa'!AN28</f>
        <v>-55.179875524175756</v>
      </c>
      <c r="AN27" s="24">
        <f>'Interpolate by Qa'!AS28</f>
        <v>-55.175754472584224</v>
      </c>
      <c r="AO27" s="24">
        <f>'Interpolate by Qa'!AX28</f>
        <v>-55.192048889896114</v>
      </c>
    </row>
    <row r="28" s="3" customFormat="1" ht="15">
      <c r="A28" s="1" t="s">
        <v>22</v>
      </c>
    </row>
    <row r="29" spans="1:41" s="3" customFormat="1" ht="15">
      <c r="A29" s="1" t="s">
        <v>23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f>'Interpolate by Qa'!E30</f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f>'Interpolate by Qa'!J30</f>
        <v>0</v>
      </c>
      <c r="AG29" s="3">
        <f>'Interpolate by Qa'!O30</f>
        <v>0</v>
      </c>
      <c r="AH29" s="3">
        <v>0</v>
      </c>
      <c r="AI29" s="3">
        <f>'Interpolate by Qa'!Y30</f>
        <v>0</v>
      </c>
      <c r="AJ29" s="3">
        <v>0</v>
      </c>
      <c r="AK29" s="3">
        <f>'Interpolate by Qa'!AI30</f>
        <v>0</v>
      </c>
      <c r="AL29" s="3">
        <v>0</v>
      </c>
      <c r="AM29" s="3">
        <f>'Interpolate by Qa'!AN30</f>
        <v>0</v>
      </c>
      <c r="AN29" s="3">
        <f>'Interpolate by Qa'!AS30</f>
        <v>0</v>
      </c>
      <c r="AO29" s="3">
        <f>'Interpolate by Qa'!AX30</f>
        <v>0</v>
      </c>
    </row>
    <row r="30" spans="1:41" s="3" customFormat="1" ht="15">
      <c r="A30" s="1" t="s">
        <v>24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f>'Interpolate by Qa'!E31</f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3">
        <f>'Interpolate by Qa'!J31</f>
        <v>0</v>
      </c>
      <c r="AG30" s="3">
        <f>'Interpolate by Qa'!O31</f>
        <v>0</v>
      </c>
      <c r="AH30" s="3">
        <v>0</v>
      </c>
      <c r="AI30" s="3">
        <f>'Interpolate by Qa'!Y31</f>
        <v>0</v>
      </c>
      <c r="AJ30" s="3">
        <v>0</v>
      </c>
      <c r="AK30" s="3">
        <f>'Interpolate by Qa'!AI31</f>
        <v>0</v>
      </c>
      <c r="AL30" s="3">
        <v>0</v>
      </c>
      <c r="AM30" s="3">
        <f>'Interpolate by Qa'!AN31</f>
        <v>0</v>
      </c>
      <c r="AN30" s="3">
        <f>'Interpolate by Qa'!AS31</f>
        <v>0</v>
      </c>
      <c r="AO30" s="3">
        <f>'Interpolate by Qa'!AX31</f>
        <v>0</v>
      </c>
    </row>
    <row r="31" spans="1:41" s="3" customFormat="1" ht="15.75" thickBot="1">
      <c r="A31" s="12" t="s">
        <v>25</v>
      </c>
      <c r="B31" s="3" t="s">
        <v>137</v>
      </c>
      <c r="C31" s="3" t="s">
        <v>137</v>
      </c>
      <c r="D31" s="3" t="s">
        <v>137</v>
      </c>
      <c r="E31" s="3" t="s">
        <v>137</v>
      </c>
      <c r="F31" s="3" t="s">
        <v>137</v>
      </c>
      <c r="G31" s="3" t="s">
        <v>137</v>
      </c>
      <c r="H31" s="3" t="s">
        <v>137</v>
      </c>
      <c r="I31" s="3" t="s">
        <v>137</v>
      </c>
      <c r="J31" s="3" t="s">
        <v>137</v>
      </c>
      <c r="K31" s="3" t="s">
        <v>137</v>
      </c>
      <c r="L31" s="3" t="s">
        <v>137</v>
      </c>
      <c r="M31" s="3" t="s">
        <v>137</v>
      </c>
      <c r="N31" s="3" t="s">
        <v>137</v>
      </c>
      <c r="O31" s="3" t="s">
        <v>137</v>
      </c>
      <c r="P31" s="3" t="s">
        <v>137</v>
      </c>
      <c r="Q31" s="3" t="s">
        <v>137</v>
      </c>
      <c r="R31" s="3" t="s">
        <v>137</v>
      </c>
      <c r="S31" s="3" t="s">
        <v>137</v>
      </c>
      <c r="T31" s="3" t="s">
        <v>137</v>
      </c>
      <c r="U31" s="3" t="str">
        <f>'Interpolate by Qa'!E32</f>
        <v>Frs / Fa / Cool</v>
      </c>
      <c r="V31" s="3" t="s">
        <v>137</v>
      </c>
      <c r="W31" s="3" t="s">
        <v>137</v>
      </c>
      <c r="X31" s="3" t="s">
        <v>137</v>
      </c>
      <c r="Y31" s="3" t="s">
        <v>137</v>
      </c>
      <c r="Z31" s="3" t="s">
        <v>137</v>
      </c>
      <c r="AA31" s="3" t="s">
        <v>137</v>
      </c>
      <c r="AB31" s="3" t="s">
        <v>137</v>
      </c>
      <c r="AC31" s="3" t="s">
        <v>137</v>
      </c>
      <c r="AD31" s="3" t="s">
        <v>137</v>
      </c>
      <c r="AE31" s="3" t="s">
        <v>137</v>
      </c>
      <c r="AF31" s="3" t="str">
        <f>'Interpolate by Qa'!J32</f>
        <v>Frs / Fa / Cool</v>
      </c>
      <c r="AG31" s="3" t="str">
        <f>'Interpolate by Qa'!O32</f>
        <v>Frs / Fa / Cool</v>
      </c>
      <c r="AH31" s="3" t="s">
        <v>137</v>
      </c>
      <c r="AI31" s="3" t="str">
        <f>'Interpolate by Qa'!Y32</f>
        <v>Frs / Fa / Cool</v>
      </c>
      <c r="AJ31" s="3" t="s">
        <v>137</v>
      </c>
      <c r="AK31" s="3" t="str">
        <f>'Interpolate by Qa'!AI32</f>
        <v>Frs / Fa / Cool</v>
      </c>
      <c r="AL31" s="3" t="s">
        <v>137</v>
      </c>
      <c r="AM31" s="3" t="str">
        <f>'Interpolate by Qa'!AN32</f>
        <v>Frs / Fa / Cool</v>
      </c>
      <c r="AN31" s="3" t="str">
        <f>'Interpolate by Qa'!AS32</f>
        <v>Frs / Fa / Cool</v>
      </c>
      <c r="AO31" s="3" t="str">
        <f>'Interpolate by Qa'!AX32</f>
        <v>Frs / Fa / Cool</v>
      </c>
    </row>
    <row r="32" spans="1:41" s="3" customFormat="1" ht="15">
      <c r="A32" s="2" t="s">
        <v>26</v>
      </c>
      <c r="B32" s="3" t="s">
        <v>82</v>
      </c>
      <c r="C32" s="3" t="s">
        <v>82</v>
      </c>
      <c r="D32" s="3" t="s">
        <v>82</v>
      </c>
      <c r="E32" s="3" t="s">
        <v>82</v>
      </c>
      <c r="F32" s="3" t="s">
        <v>82</v>
      </c>
      <c r="G32" s="3" t="s">
        <v>82</v>
      </c>
      <c r="H32" s="3" t="s">
        <v>82</v>
      </c>
      <c r="I32" s="3" t="s">
        <v>82</v>
      </c>
      <c r="J32" s="3" t="s">
        <v>82</v>
      </c>
      <c r="K32" s="3" t="s">
        <v>82</v>
      </c>
      <c r="L32" s="3" t="s">
        <v>82</v>
      </c>
      <c r="M32" s="3" t="s">
        <v>82</v>
      </c>
      <c r="N32" s="3" t="s">
        <v>82</v>
      </c>
      <c r="O32" s="3" t="s">
        <v>82</v>
      </c>
      <c r="P32" s="3" t="s">
        <v>82</v>
      </c>
      <c r="Q32" s="3" t="s">
        <v>82</v>
      </c>
      <c r="R32" s="3" t="s">
        <v>82</v>
      </c>
      <c r="S32" s="3" t="s">
        <v>82</v>
      </c>
      <c r="T32" s="3" t="s">
        <v>82</v>
      </c>
      <c r="U32" s="3" t="str">
        <f>'Interpolate by Qa'!E33</f>
        <v>-</v>
      </c>
      <c r="V32" s="3" t="s">
        <v>82</v>
      </c>
      <c r="W32" s="3" t="s">
        <v>82</v>
      </c>
      <c r="X32" s="3" t="s">
        <v>82</v>
      </c>
      <c r="Y32" s="3" t="s">
        <v>82</v>
      </c>
      <c r="Z32" s="3" t="s">
        <v>82</v>
      </c>
      <c r="AA32" s="3" t="s">
        <v>82</v>
      </c>
      <c r="AB32" s="3" t="s">
        <v>82</v>
      </c>
      <c r="AC32" s="3" t="s">
        <v>82</v>
      </c>
      <c r="AD32" s="3" t="s">
        <v>82</v>
      </c>
      <c r="AE32" s="3" t="s">
        <v>82</v>
      </c>
      <c r="AF32" s="3" t="str">
        <f>'Interpolate by Qa'!J33</f>
        <v>-</v>
      </c>
      <c r="AG32" s="3" t="str">
        <f>'Interpolate by Qa'!O33</f>
        <v>-</v>
      </c>
      <c r="AH32" s="3" t="s">
        <v>82</v>
      </c>
      <c r="AI32" s="3" t="str">
        <f>'Interpolate by Qa'!Y33</f>
        <v>-</v>
      </c>
      <c r="AJ32" s="3" t="s">
        <v>82</v>
      </c>
      <c r="AK32" s="3" t="str">
        <f>'Interpolate by Qa'!AI33</f>
        <v>-</v>
      </c>
      <c r="AL32" s="3" t="s">
        <v>82</v>
      </c>
      <c r="AM32" s="3" t="str">
        <f>'Interpolate by Qa'!AN33</f>
        <v>-</v>
      </c>
      <c r="AN32" s="3" t="str">
        <f>'Interpolate by Qa'!AS33</f>
        <v>-</v>
      </c>
      <c r="AO32" s="3" t="str">
        <f>'Interpolate by Qa'!AX33</f>
        <v>-</v>
      </c>
    </row>
    <row r="33" spans="1:41" s="26" customFormat="1" ht="15">
      <c r="A33" s="14" t="s">
        <v>27</v>
      </c>
      <c r="B33" s="26">
        <v>3067.4425784329246</v>
      </c>
      <c r="C33" s="26">
        <v>3599.921974617128</v>
      </c>
      <c r="D33" s="26">
        <v>4771.600286845086</v>
      </c>
      <c r="E33" s="26">
        <v>5131.512220424171</v>
      </c>
      <c r="F33" s="26">
        <v>5147.897651432024</v>
      </c>
      <c r="G33" s="26">
        <v>3842.505750826238</v>
      </c>
      <c r="H33" s="26">
        <v>4483.126569311032</v>
      </c>
      <c r="I33" s="26">
        <v>5793.339463391137</v>
      </c>
      <c r="J33" s="26">
        <v>6243.550388903176</v>
      </c>
      <c r="K33" s="26">
        <v>6589.473358386617</v>
      </c>
      <c r="L33" s="26">
        <v>2982.8489976030824</v>
      </c>
      <c r="M33" s="26">
        <v>2982.8489976030824</v>
      </c>
      <c r="N33" s="26">
        <v>4100.978652755416</v>
      </c>
      <c r="O33" s="26">
        <v>2532.0947651397587</v>
      </c>
      <c r="P33" s="26">
        <v>4375.052440273713</v>
      </c>
      <c r="Q33" s="26">
        <v>2525.7077796537296</v>
      </c>
      <c r="R33" s="26">
        <v>4473.362623059362</v>
      </c>
      <c r="S33" s="26">
        <v>2463.223379718295</v>
      </c>
      <c r="T33" s="26">
        <v>4466.85207905208</v>
      </c>
      <c r="U33" s="26">
        <f>'Interpolate by Qa'!E34</f>
        <v>2619.6844309971502</v>
      </c>
      <c r="V33" s="26">
        <v>3143.6021371839693</v>
      </c>
      <c r="W33" s="26">
        <v>1597.4293440260867</v>
      </c>
      <c r="X33" s="26">
        <v>2896.1649559177063</v>
      </c>
      <c r="Y33" s="26">
        <v>1560.5185161508232</v>
      </c>
      <c r="Z33" s="26">
        <v>3073.5155597607663</v>
      </c>
      <c r="AA33" s="26">
        <v>1561.082751865964</v>
      </c>
      <c r="AB33" s="26">
        <v>3117.208902867357</v>
      </c>
      <c r="AC33" s="26">
        <v>1568.6724796208114</v>
      </c>
      <c r="AD33" s="26">
        <v>2998.129689668948</v>
      </c>
      <c r="AE33" s="26">
        <v>1464.399507204698</v>
      </c>
      <c r="AF33" s="26">
        <f>'Interpolate by Qa'!J34</f>
        <v>1791.9908361904181</v>
      </c>
      <c r="AG33" s="26">
        <f>'Interpolate by Qa'!O34</f>
        <v>340.46036491865596</v>
      </c>
      <c r="AH33" s="26">
        <v>1781.4869086704382</v>
      </c>
      <c r="AI33" s="26">
        <f>'Interpolate by Qa'!Y34</f>
        <v>384.8753944217014</v>
      </c>
      <c r="AJ33" s="26">
        <v>1816.3445959455964</v>
      </c>
      <c r="AK33" s="26">
        <f>'Interpolate by Qa'!AI34</f>
        <v>461.89086759552623</v>
      </c>
      <c r="AL33" s="26">
        <v>1764.0716819641402</v>
      </c>
      <c r="AM33" s="26">
        <f>'Interpolate by Qa'!AN34</f>
        <v>451.6655832571546</v>
      </c>
      <c r="AN33" s="26">
        <f>'Interpolate by Qa'!AS34</f>
        <v>1647.2476741886046</v>
      </c>
      <c r="AO33" s="26">
        <f>'Interpolate by Qa'!AX34</f>
        <v>424.45997182988515</v>
      </c>
    </row>
    <row r="34" spans="1:41" s="27" customFormat="1" ht="15">
      <c r="A34" s="15" t="s">
        <v>28</v>
      </c>
      <c r="B34" s="27">
        <v>1807.786055865926</v>
      </c>
      <c r="C34" s="27">
        <v>1449.542546126688</v>
      </c>
      <c r="D34" s="27">
        <v>2676.7983342325906</v>
      </c>
      <c r="E34" s="27">
        <v>2949.117970411957</v>
      </c>
      <c r="F34" s="27">
        <v>3105.8379404529214</v>
      </c>
      <c r="G34" s="27">
        <v>1763.6399664573712</v>
      </c>
      <c r="H34" s="27">
        <v>1414.6663321885974</v>
      </c>
      <c r="I34" s="27">
        <v>2633.2301533942828</v>
      </c>
      <c r="J34" s="27">
        <v>3209.279418829038</v>
      </c>
      <c r="K34" s="27">
        <v>3835.404206590685</v>
      </c>
      <c r="L34" s="27">
        <v>1033.8951350951793</v>
      </c>
      <c r="M34" s="27">
        <v>1033.8951350951793</v>
      </c>
      <c r="N34" s="27">
        <v>1153.5909228614867</v>
      </c>
      <c r="O34" s="27">
        <v>524.5585740780921</v>
      </c>
      <c r="P34" s="27">
        <v>1453.022137490336</v>
      </c>
      <c r="Q34" s="27">
        <v>560.1224498679452</v>
      </c>
      <c r="R34" s="27">
        <v>1419.5272247392184</v>
      </c>
      <c r="S34" s="27">
        <v>558.6717344103109</v>
      </c>
      <c r="T34" s="27">
        <v>1517.6360596643476</v>
      </c>
      <c r="U34" s="27">
        <f>'Interpolate by Qa'!E35</f>
        <v>762.224453443387</v>
      </c>
      <c r="V34" s="27">
        <v>1249.481457043972</v>
      </c>
      <c r="W34" s="27">
        <v>532.6798811214045</v>
      </c>
      <c r="X34" s="27">
        <v>810.6712428482462</v>
      </c>
      <c r="Y34" s="27">
        <v>304.3023666816947</v>
      </c>
      <c r="Z34" s="27">
        <v>922.3553969805882</v>
      </c>
      <c r="AA34" s="27">
        <v>377.15637804869215</v>
      </c>
      <c r="AB34" s="27">
        <v>901.5361336532917</v>
      </c>
      <c r="AC34" s="27">
        <v>415.32471862059975</v>
      </c>
      <c r="AD34" s="27">
        <v>982.8600119961178</v>
      </c>
      <c r="AE34" s="27">
        <v>523.7145275690903</v>
      </c>
      <c r="AF34" s="27">
        <f>'Interpolate by Qa'!J35</f>
        <v>514.0446163299233</v>
      </c>
      <c r="AG34" s="27">
        <f>'Interpolate by Qa'!O35</f>
        <v>161.85992391382086</v>
      </c>
      <c r="AH34" s="27">
        <v>306.3499866362001</v>
      </c>
      <c r="AI34" s="27">
        <f>'Interpolate by Qa'!Y35</f>
        <v>99.2328313506988</v>
      </c>
      <c r="AJ34" s="27">
        <v>366.5043702947755</v>
      </c>
      <c r="AK34" s="27">
        <f>'Interpolate by Qa'!AI35</f>
        <v>176.02090522693882</v>
      </c>
      <c r="AL34" s="27">
        <v>416.20948027070546</v>
      </c>
      <c r="AM34" s="27">
        <f>'Interpolate by Qa'!AN35</f>
        <v>214.31947844728109</v>
      </c>
      <c r="AN34" s="27">
        <f>'Interpolate by Qa'!AS35</f>
        <v>525.9821118545678</v>
      </c>
      <c r="AO34" s="27">
        <f>'Interpolate by Qa'!AX35</f>
        <v>320.11464045098717</v>
      </c>
    </row>
    <row r="35" spans="1:41" s="34" customFormat="1" ht="15">
      <c r="A35" s="33" t="s">
        <v>115</v>
      </c>
      <c r="B35" s="34">
        <v>1.6967951315254644</v>
      </c>
      <c r="C35" s="34">
        <v>2.483488314459243</v>
      </c>
      <c r="D35" s="34">
        <v>1.782577426854628</v>
      </c>
      <c r="E35" s="34">
        <v>1.7400159206609696</v>
      </c>
      <c r="F35" s="34">
        <v>1.657490748110737</v>
      </c>
      <c r="G35" s="34">
        <v>2.1787359233782224</v>
      </c>
      <c r="H35" s="34">
        <v>3.169034610709432</v>
      </c>
      <c r="I35" s="34">
        <v>2.2000885323006854</v>
      </c>
      <c r="J35" s="34">
        <v>1.9454679926814364</v>
      </c>
      <c r="K35" s="34">
        <v>1.718064903580017</v>
      </c>
      <c r="L35" s="34">
        <v>2.885059515565362</v>
      </c>
      <c r="M35" s="34">
        <v>2.885059515565362</v>
      </c>
      <c r="N35" s="34">
        <v>3.5549678586087716</v>
      </c>
      <c r="O35" s="34">
        <v>4.82709632492405</v>
      </c>
      <c r="P35" s="34">
        <v>3.0110019162063946</v>
      </c>
      <c r="Q35" s="34">
        <v>4.509206478421267</v>
      </c>
      <c r="R35" s="34">
        <v>3.1513045647160194</v>
      </c>
      <c r="S35" s="34">
        <v>4.409071066246578</v>
      </c>
      <c r="T35" s="34">
        <v>2.943295957292952</v>
      </c>
      <c r="U35" s="34">
        <f>'Interpolate by Qa'!E36</f>
        <v>3.4368937117703258</v>
      </c>
      <c r="V35" s="34">
        <v>2.515925402063281</v>
      </c>
      <c r="W35" s="34">
        <v>2.9988542849847417</v>
      </c>
      <c r="X35" s="34">
        <v>3.5725517359444003</v>
      </c>
      <c r="Y35" s="34">
        <v>5.128183961129528</v>
      </c>
      <c r="Z35" s="34">
        <v>3.33224651779801</v>
      </c>
      <c r="AA35" s="34">
        <v>4.139086179431978</v>
      </c>
      <c r="AB35" s="34">
        <v>3.4576638545096383</v>
      </c>
      <c r="AC35" s="34">
        <v>3.776978372081431</v>
      </c>
      <c r="AD35" s="34">
        <v>3.050413744659285</v>
      </c>
      <c r="AE35" s="34">
        <v>2.796178891584231</v>
      </c>
      <c r="AF35" s="34">
        <f>'Interpolate by Qa'!J36</f>
        <v>3.4860608967846582</v>
      </c>
      <c r="AG35" s="34">
        <f>'Interpolate by Qa'!O36</f>
        <v>2.1034259542833307</v>
      </c>
      <c r="AH35" s="34">
        <v>5.815201522388209</v>
      </c>
      <c r="AI35" s="34">
        <f>'Interpolate by Qa'!Y36</f>
        <v>3.878508646614275</v>
      </c>
      <c r="AJ35" s="34">
        <v>4.95586067496202</v>
      </c>
      <c r="AK35" s="34">
        <f>'Interpolate by Qa'!AI36</f>
        <v>2.6240682434851887</v>
      </c>
      <c r="AL35" s="34">
        <v>4.238422634719363</v>
      </c>
      <c r="AM35" s="34">
        <f>'Interpolate by Qa'!AN36</f>
        <v>2.1074406606875753</v>
      </c>
      <c r="AN35" s="34">
        <f>'Interpolate by Qa'!AS36</f>
        <v>3.131756075088848</v>
      </c>
      <c r="AO35" s="34">
        <f>'Interpolate by Qa'!AX36</f>
        <v>1.325962384075571</v>
      </c>
    </row>
    <row r="36" spans="1:41" s="32" customFormat="1" ht="15">
      <c r="A36" s="31" t="s">
        <v>29</v>
      </c>
      <c r="B36" s="32">
        <v>3067.4425784329246</v>
      </c>
      <c r="C36" s="32">
        <v>3599.921974617128</v>
      </c>
      <c r="D36" s="32">
        <v>4771.600286845086</v>
      </c>
      <c r="E36" s="32">
        <v>5131.512220424171</v>
      </c>
      <c r="F36" s="32">
        <v>5147.897651432024</v>
      </c>
      <c r="G36" s="32">
        <v>3842.505750826238</v>
      </c>
      <c r="H36" s="32">
        <v>4483.126569311032</v>
      </c>
      <c r="I36" s="32">
        <v>5793.339463391137</v>
      </c>
      <c r="J36" s="32">
        <v>6243.550388903176</v>
      </c>
      <c r="K36" s="32">
        <v>6589.473358386617</v>
      </c>
      <c r="L36" s="32">
        <v>2982.8489976030824</v>
      </c>
      <c r="M36" s="32">
        <v>2982.8489976030824</v>
      </c>
      <c r="N36" s="32">
        <v>4100.978652755416</v>
      </c>
      <c r="O36" s="32">
        <v>2532.0947651397587</v>
      </c>
      <c r="P36" s="32">
        <v>4375.052440273713</v>
      </c>
      <c r="Q36" s="32">
        <v>2525.7077796537296</v>
      </c>
      <c r="R36" s="32">
        <v>4473.362623059362</v>
      </c>
      <c r="S36" s="32">
        <v>2463.223379718295</v>
      </c>
      <c r="T36" s="32">
        <v>4466.85207905208</v>
      </c>
      <c r="U36" s="32">
        <f>'Interpolate by Qa'!E37</f>
        <v>2619.6844309971502</v>
      </c>
      <c r="V36" s="32">
        <v>3143.6021371839693</v>
      </c>
      <c r="W36" s="32">
        <v>1597.4293440260867</v>
      </c>
      <c r="X36" s="32">
        <v>2896.1649559177063</v>
      </c>
      <c r="Y36" s="32">
        <v>1560.5185161508232</v>
      </c>
      <c r="Z36" s="32">
        <v>3073.5155597607663</v>
      </c>
      <c r="AA36" s="32">
        <v>1561.082751865964</v>
      </c>
      <c r="AB36" s="32">
        <v>3117.208902867357</v>
      </c>
      <c r="AC36" s="32">
        <v>1568.6724796208114</v>
      </c>
      <c r="AD36" s="32">
        <v>2998.129689668948</v>
      </c>
      <c r="AE36" s="32">
        <v>1464.399507204698</v>
      </c>
      <c r="AF36" s="32">
        <f>'Interpolate by Qa'!J37</f>
        <v>1791.9908361904181</v>
      </c>
      <c r="AG36" s="32">
        <f>'Interpolate by Qa'!O37</f>
        <v>340.46036491865596</v>
      </c>
      <c r="AH36" s="32">
        <v>1781.4869086704382</v>
      </c>
      <c r="AI36" s="32">
        <f>'Interpolate by Qa'!Y37</f>
        <v>384.8753944217014</v>
      </c>
      <c r="AJ36" s="32">
        <v>1816.3445959455964</v>
      </c>
      <c r="AK36" s="32">
        <f>'Interpolate by Qa'!AI37</f>
        <v>461.89086759552623</v>
      </c>
      <c r="AL36" s="32">
        <v>1764.0716819641402</v>
      </c>
      <c r="AM36" s="32">
        <f>'Interpolate by Qa'!AN37</f>
        <v>451.6655832571546</v>
      </c>
      <c r="AN36" s="32">
        <f>'Interpolate by Qa'!AS37</f>
        <v>1647.2476741886046</v>
      </c>
      <c r="AO36" s="32">
        <f>'Interpolate by Qa'!AX37</f>
        <v>424.45997182988515</v>
      </c>
    </row>
    <row r="37" spans="1:41" s="26" customFormat="1" ht="15">
      <c r="A37" s="8" t="s">
        <v>30</v>
      </c>
      <c r="B37" s="26">
        <v>0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26">
        <f>'Interpolate by Qa'!E38</f>
        <v>0</v>
      </c>
      <c r="V37" s="26">
        <v>0</v>
      </c>
      <c r="W37" s="26">
        <v>0</v>
      </c>
      <c r="X37" s="26">
        <v>0</v>
      </c>
      <c r="Y37" s="26">
        <v>0</v>
      </c>
      <c r="Z37" s="26">
        <v>0</v>
      </c>
      <c r="AA37" s="26">
        <v>0</v>
      </c>
      <c r="AB37" s="26">
        <v>0</v>
      </c>
      <c r="AC37" s="26">
        <v>0</v>
      </c>
      <c r="AD37" s="26">
        <v>0</v>
      </c>
      <c r="AE37" s="26">
        <v>0</v>
      </c>
      <c r="AF37" s="26">
        <f>'Interpolate by Qa'!J38</f>
        <v>0</v>
      </c>
      <c r="AG37" s="26">
        <f>'Interpolate by Qa'!O38</f>
        <v>0</v>
      </c>
      <c r="AH37" s="26">
        <v>0</v>
      </c>
      <c r="AI37" s="26">
        <f>'Interpolate by Qa'!Y38</f>
        <v>0</v>
      </c>
      <c r="AJ37" s="26">
        <v>0</v>
      </c>
      <c r="AK37" s="26">
        <f>'Interpolate by Qa'!AI38</f>
        <v>0</v>
      </c>
      <c r="AL37" s="26">
        <v>0</v>
      </c>
      <c r="AM37" s="26">
        <f>'Interpolate by Qa'!AN38</f>
        <v>0</v>
      </c>
      <c r="AN37" s="26">
        <f>'Interpolate by Qa'!AS38</f>
        <v>0</v>
      </c>
      <c r="AO37" s="26">
        <f>'Interpolate by Qa'!AX38</f>
        <v>0</v>
      </c>
    </row>
    <row r="38" spans="1:41" s="24" customFormat="1" ht="15">
      <c r="A38" s="13" t="s">
        <v>13</v>
      </c>
      <c r="B38" s="24">
        <v>13.17191686315789</v>
      </c>
      <c r="C38" s="24">
        <v>9.606812635607325</v>
      </c>
      <c r="D38" s="24">
        <v>4.40043552246256</v>
      </c>
      <c r="E38" s="24">
        <v>3.0264772928452537</v>
      </c>
      <c r="F38" s="24">
        <v>3.158393627287855</v>
      </c>
      <c r="G38" s="24">
        <v>13.151429584026607</v>
      </c>
      <c r="H38" s="24">
        <v>11.042413993344418</v>
      </c>
      <c r="I38" s="24">
        <v>6.584958727121467</v>
      </c>
      <c r="J38" s="24">
        <v>4.864663642262888</v>
      </c>
      <c r="K38" s="24">
        <v>3.6923935607321168</v>
      </c>
      <c r="L38" s="24">
        <v>10.020450392678857</v>
      </c>
      <c r="M38" s="24">
        <v>10.020450392678857</v>
      </c>
      <c r="N38" s="24">
        <v>4.59787326289517</v>
      </c>
      <c r="O38" s="24">
        <v>10.045917384359402</v>
      </c>
      <c r="P38" s="24">
        <v>3.0041639534109787</v>
      </c>
      <c r="Q38" s="24">
        <v>10.014076875207984</v>
      </c>
      <c r="R38" s="24">
        <v>2.8986665856905134</v>
      </c>
      <c r="S38" s="24">
        <v>10.05140668219634</v>
      </c>
      <c r="T38" s="24">
        <v>3.117822437603992</v>
      </c>
      <c r="U38" s="24">
        <f>'Interpolate by Qa'!E39</f>
        <v>9.89761426141097</v>
      </c>
      <c r="V38" s="24">
        <v>3.3228594583333337</v>
      </c>
      <c r="W38" s="24">
        <v>10.037912269550754</v>
      </c>
      <c r="X38" s="24">
        <v>3.1018983976705465</v>
      </c>
      <c r="Y38" s="24">
        <v>10.045361550748746</v>
      </c>
      <c r="Z38" s="24">
        <v>3.5362939234609003</v>
      </c>
      <c r="AA38" s="24">
        <v>9.796185127366615</v>
      </c>
      <c r="AB38" s="24">
        <v>2.9151302645590675</v>
      </c>
      <c r="AC38" s="24">
        <v>9.937705926788679</v>
      </c>
      <c r="AD38" s="24">
        <v>3.4429814975041593</v>
      </c>
      <c r="AE38" s="24">
        <v>10.007853542429277</v>
      </c>
      <c r="AF38" s="24">
        <f>'Interpolate by Qa'!J39</f>
        <v>3.0959043406845232</v>
      </c>
      <c r="AG38" s="24">
        <f>'Interpolate by Qa'!O39</f>
        <v>10.067790178369652</v>
      </c>
      <c r="AH38" s="24">
        <v>2.5503403674378244</v>
      </c>
      <c r="AI38" s="24">
        <f>'Interpolate by Qa'!Y39</f>
        <v>11.097452467499984</v>
      </c>
      <c r="AJ38" s="24">
        <v>3.0573315925297084</v>
      </c>
      <c r="AK38" s="24">
        <f>'Interpolate by Qa'!AI39</f>
        <v>8.429535796006906</v>
      </c>
      <c r="AL38" s="24">
        <v>3.059399560732113</v>
      </c>
      <c r="AM38" s="24">
        <f>'Interpolate by Qa'!AN39</f>
        <v>9.760038128607198</v>
      </c>
      <c r="AN38" s="24">
        <f>'Interpolate by Qa'!AS39</f>
        <v>3.7699303095294976</v>
      </c>
      <c r="AO38" s="24">
        <f>'Interpolate by Qa'!AX39</f>
        <v>10.584881182576535</v>
      </c>
    </row>
    <row r="39" spans="1:41" s="24" customFormat="1" ht="15">
      <c r="A39" s="7" t="s">
        <v>31</v>
      </c>
      <c r="B39" s="24">
        <v>14.90047991578948</v>
      </c>
      <c r="C39" s="24">
        <v>11.31009669883531</v>
      </c>
      <c r="D39" s="24">
        <v>7.1747920079496845</v>
      </c>
      <c r="E39" s="24">
        <v>5.9144421710113</v>
      </c>
      <c r="F39" s="24">
        <v>6.014793547420958</v>
      </c>
      <c r="G39" s="24">
        <v>15.544919532261034</v>
      </c>
      <c r="H39" s="24">
        <v>14.182916687003107</v>
      </c>
      <c r="I39" s="24">
        <v>9.87719134109816</v>
      </c>
      <c r="J39" s="24">
        <v>8.313368504159715</v>
      </c>
      <c r="K39" s="24">
        <v>7.367897977260133</v>
      </c>
      <c r="L39" s="24">
        <v>12.852233123682744</v>
      </c>
      <c r="M39" s="24">
        <v>12.852233123682744</v>
      </c>
      <c r="N39" s="24">
        <v>8.58296910981698</v>
      </c>
      <c r="O39" s="24">
        <v>13.972489589203153</v>
      </c>
      <c r="P39" s="24">
        <v>7.211189898502491</v>
      </c>
      <c r="Q39" s="24">
        <v>14.402118049916806</v>
      </c>
      <c r="R39" s="24">
        <v>6.759387721020519</v>
      </c>
      <c r="S39" s="24">
        <v>14.116060748012591</v>
      </c>
      <c r="T39" s="24">
        <v>7.090546231835828</v>
      </c>
      <c r="U39" s="24">
        <f>'Interpolate by Qa'!E40</f>
        <v>13.798144959386946</v>
      </c>
      <c r="V39" s="24">
        <v>5.385553107193751</v>
      </c>
      <c r="W39" s="24">
        <v>12.108357610279171</v>
      </c>
      <c r="X39" s="24">
        <v>6.657650703826953</v>
      </c>
      <c r="Y39" s="24">
        <v>11.854409053799207</v>
      </c>
      <c r="Z39" s="24">
        <v>5.886795528378642</v>
      </c>
      <c r="AA39" s="24">
        <v>11.7946300265825</v>
      </c>
      <c r="AB39" s="24">
        <v>5.604308599186544</v>
      </c>
      <c r="AC39" s="24">
        <v>11.649453723793682</v>
      </c>
      <c r="AD39" s="24">
        <v>6.120253648733594</v>
      </c>
      <c r="AE39" s="24">
        <v>12.013163612312836</v>
      </c>
      <c r="AF39" s="24">
        <f>'Interpolate by Qa'!J40</f>
        <v>7.971712253336705</v>
      </c>
      <c r="AG39" s="24">
        <f>'Interpolate by Qa'!O40</f>
        <v>12.13186451084157</v>
      </c>
      <c r="AH39" s="24">
        <v>2.328659194343146</v>
      </c>
      <c r="AI39" s="24">
        <f>'Interpolate by Qa'!Y40</f>
        <v>12.097871817274758</v>
      </c>
      <c r="AJ39" s="24">
        <v>4.5558349247311805</v>
      </c>
      <c r="AK39" s="24">
        <f>'Interpolate by Qa'!AI40</f>
        <v>11.303433160135697</v>
      </c>
      <c r="AL39" s="24">
        <v>4.660338289147726</v>
      </c>
      <c r="AM39" s="24">
        <f>'Interpolate by Qa'!AN40</f>
        <v>11.28236189070396</v>
      </c>
      <c r="AN39" s="24">
        <f>'Interpolate by Qa'!AS40</f>
        <v>5.311410907374734</v>
      </c>
      <c r="AO39" s="24">
        <f>'Interpolate by Qa'!AX40</f>
        <v>12.084168237338831</v>
      </c>
    </row>
    <row r="40" spans="1:41" s="28" customFormat="1" ht="15">
      <c r="A40" s="16" t="s">
        <v>32</v>
      </c>
      <c r="B40" s="28">
        <v>16.266455594736815</v>
      </c>
      <c r="C40" s="28">
        <v>12.76675513727123</v>
      </c>
      <c r="D40" s="28">
        <v>8.743959523710453</v>
      </c>
      <c r="E40" s="28">
        <v>7.485407050748755</v>
      </c>
      <c r="F40" s="28">
        <v>7.406904052412641</v>
      </c>
      <c r="G40" s="28">
        <v>16.544842167221294</v>
      </c>
      <c r="H40" s="28">
        <v>14.998659346921823</v>
      </c>
      <c r="I40" s="28">
        <v>11.067041505823628</v>
      </c>
      <c r="J40" s="28">
        <v>9.54628697628952</v>
      </c>
      <c r="K40" s="28">
        <v>8.56323881322796</v>
      </c>
      <c r="L40" s="28">
        <v>13.28486178452579</v>
      </c>
      <c r="M40" s="28">
        <v>13.28486178452579</v>
      </c>
      <c r="N40" s="28">
        <v>8.897387748752065</v>
      </c>
      <c r="O40" s="28">
        <v>14.697334101497516</v>
      </c>
      <c r="P40" s="28">
        <v>7.759992729617303</v>
      </c>
      <c r="Q40" s="28">
        <v>14.884843872712146</v>
      </c>
      <c r="R40" s="28">
        <v>7.09210377828619</v>
      </c>
      <c r="S40" s="28">
        <v>14.961618361064884</v>
      </c>
      <c r="T40" s="28">
        <v>7.433556055740452</v>
      </c>
      <c r="U40" s="28">
        <f>'Interpolate by Qa'!E41</f>
        <v>14.548766343775123</v>
      </c>
      <c r="V40" s="28">
        <v>6.1043213613782115</v>
      </c>
      <c r="W40" s="28">
        <v>12.973357649750422</v>
      </c>
      <c r="X40" s="28">
        <v>7.261640361480885</v>
      </c>
      <c r="Y40" s="28">
        <v>13.450249338602358</v>
      </c>
      <c r="Z40" s="28">
        <v>6.5935680690515674</v>
      </c>
      <c r="AA40" s="28">
        <v>13.285598012048192</v>
      </c>
      <c r="AB40" s="28">
        <v>6.505292351913491</v>
      </c>
      <c r="AC40" s="28">
        <v>13.236327891014998</v>
      </c>
      <c r="AD40" s="28">
        <v>6.958330346505817</v>
      </c>
      <c r="AE40" s="28">
        <v>13.632794022462578</v>
      </c>
      <c r="AF40" s="28">
        <f>'Interpolate by Qa'!J41</f>
        <v>5.5288796931828355</v>
      </c>
      <c r="AG40" s="28">
        <f>'Interpolate by Qa'!O41</f>
        <v>12.52587808102826</v>
      </c>
      <c r="AH40" s="28">
        <v>5.50633149684287</v>
      </c>
      <c r="AI40" s="28">
        <f>'Interpolate by Qa'!Y41</f>
        <v>12.408932065957897</v>
      </c>
      <c r="AJ40" s="28">
        <v>5.475860078522917</v>
      </c>
      <c r="AK40" s="28">
        <f>'Interpolate by Qa'!AI41</f>
        <v>11.816594645120915</v>
      </c>
      <c r="AL40" s="28">
        <v>5.766241203826966</v>
      </c>
      <c r="AM40" s="28">
        <f>'Interpolate by Qa'!AN41</f>
        <v>11.629436714758759</v>
      </c>
      <c r="AN40" s="28">
        <f>'Interpolate by Qa'!AS41</f>
        <v>6.44956634388733</v>
      </c>
      <c r="AO40" s="28">
        <f>'Interpolate by Qa'!AX41</f>
        <v>12.285553300956142</v>
      </c>
    </row>
    <row r="41" spans="1:41" s="24" customFormat="1" ht="15">
      <c r="A41" s="13" t="s">
        <v>33</v>
      </c>
      <c r="B41" s="24">
        <v>13.195000763157887</v>
      </c>
      <c r="C41" s="24">
        <v>11.728857167221296</v>
      </c>
      <c r="D41" s="24">
        <v>8.285703325291205</v>
      </c>
      <c r="E41" s="24">
        <v>7.170594385607318</v>
      </c>
      <c r="F41" s="24">
        <v>7.128799748336108</v>
      </c>
      <c r="G41" s="24">
        <v>16.06883336106486</v>
      </c>
      <c r="H41" s="24">
        <v>14.706485166389374</v>
      </c>
      <c r="I41" s="24">
        <v>11.31681078202996</v>
      </c>
      <c r="J41" s="24">
        <v>9.919548697171368</v>
      </c>
      <c r="K41" s="24">
        <v>9.021170725873546</v>
      </c>
      <c r="L41" s="24">
        <v>13.421299367720447</v>
      </c>
      <c r="M41" s="24">
        <v>13.421299367720447</v>
      </c>
      <c r="N41" s="24">
        <v>9.256563813227954</v>
      </c>
      <c r="O41" s="24">
        <v>14.925647745424293</v>
      </c>
      <c r="P41" s="24">
        <v>8.18120551539103</v>
      </c>
      <c r="Q41" s="24">
        <v>15.145300241264517</v>
      </c>
      <c r="R41" s="24">
        <v>7.512449700915141</v>
      </c>
      <c r="S41" s="24">
        <v>15.209068514975035</v>
      </c>
      <c r="T41" s="24">
        <v>7.870062166805324</v>
      </c>
      <c r="U41" s="24">
        <f>'Interpolate by Qa'!E42</f>
        <v>14.79163496718466</v>
      </c>
      <c r="V41" s="24">
        <v>6.138914402644236</v>
      </c>
      <c r="W41" s="24">
        <v>12.625746817803659</v>
      </c>
      <c r="X41" s="24">
        <v>7.268328760815312</v>
      </c>
      <c r="Y41" s="24">
        <v>12.854434950083206</v>
      </c>
      <c r="Z41" s="24">
        <v>6.575958190931787</v>
      </c>
      <c r="AA41" s="24">
        <v>12.705245443201383</v>
      </c>
      <c r="AB41" s="24">
        <v>6.457790614392675</v>
      </c>
      <c r="AC41" s="24">
        <v>12.584207079866895</v>
      </c>
      <c r="AD41" s="24">
        <v>6.854583321547418</v>
      </c>
      <c r="AE41" s="24">
        <v>13.168218564891845</v>
      </c>
      <c r="AF41" s="24">
        <f>'Interpolate by Qa'!J42</f>
        <v>5.640398333128683</v>
      </c>
      <c r="AG41" s="24">
        <f>'Interpolate by Qa'!O42</f>
        <v>11.772600122323851</v>
      </c>
      <c r="AH41" s="24">
        <v>5.6759755877432365</v>
      </c>
      <c r="AI41" s="24">
        <f>'Interpolate by Qa'!Y42</f>
        <v>11.652137524999624</v>
      </c>
      <c r="AJ41" s="24">
        <v>5.574751353140916</v>
      </c>
      <c r="AK41" s="24">
        <f>'Interpolate by Qa'!AI42</f>
        <v>11.186923208960113</v>
      </c>
      <c r="AL41" s="24">
        <v>5.917795505823643</v>
      </c>
      <c r="AM41" s="24">
        <f>'Interpolate by Qa'!AN42</f>
        <v>11.258292077118966</v>
      </c>
      <c r="AN41" s="24">
        <f>'Interpolate by Qa'!AS42</f>
        <v>6.602857104305487</v>
      </c>
      <c r="AO41" s="24">
        <f>'Interpolate by Qa'!AX42</f>
        <v>11.471529190957941</v>
      </c>
    </row>
    <row r="42" spans="1:41" s="24" customFormat="1" ht="15">
      <c r="A42" s="13" t="s">
        <v>34</v>
      </c>
      <c r="B42" s="24">
        <v>-49.660140315789455</v>
      </c>
      <c r="C42" s="24">
        <v>-49.63849096505831</v>
      </c>
      <c r="D42" s="24">
        <v>-49.66984367720465</v>
      </c>
      <c r="E42" s="24">
        <v>-49.678848252911806</v>
      </c>
      <c r="F42" s="24">
        <v>-49.685451114808664</v>
      </c>
      <c r="G42" s="24">
        <v>-49.701079168053255</v>
      </c>
      <c r="H42" s="24">
        <v>-49.59070457570716</v>
      </c>
      <c r="I42" s="24">
        <v>-49.39427113144752</v>
      </c>
      <c r="J42" s="24">
        <v>-49.40156083194681</v>
      </c>
      <c r="K42" s="24">
        <v>-49.414425224625674</v>
      </c>
      <c r="L42" s="24">
        <v>-49.43071710482527</v>
      </c>
      <c r="M42" s="24">
        <v>-49.43071710482527</v>
      </c>
      <c r="N42" s="24">
        <v>-49.45770387687184</v>
      </c>
      <c r="O42" s="24">
        <v>-49.46718237936776</v>
      </c>
      <c r="P42" s="24">
        <v>-49.44566359401</v>
      </c>
      <c r="Q42" s="24">
        <v>-49.435778835274576</v>
      </c>
      <c r="R42" s="24">
        <v>-49.5042658236273</v>
      </c>
      <c r="S42" s="24">
        <v>-49.471215906821925</v>
      </c>
      <c r="T42" s="24">
        <v>-49.51109740432615</v>
      </c>
      <c r="U42" s="24">
        <f>'Interpolate by Qa'!E43</f>
        <v>-49.44928245393493</v>
      </c>
      <c r="V42" s="24">
        <v>-49.44745918269233</v>
      </c>
      <c r="W42" s="24">
        <v>-49.48183351081534</v>
      </c>
      <c r="X42" s="24">
        <v>-49.49563815307824</v>
      </c>
      <c r="Y42" s="24">
        <v>-49.49600682196343</v>
      </c>
      <c r="Z42" s="24">
        <v>-49.45850444259563</v>
      </c>
      <c r="AA42" s="24">
        <v>-49.43986717728056</v>
      </c>
      <c r="AB42" s="24">
        <v>-49.514392512479226</v>
      </c>
      <c r="AC42" s="24">
        <v>-49.4761527287854</v>
      </c>
      <c r="AD42" s="24">
        <v>-49.51865404326126</v>
      </c>
      <c r="AE42" s="24">
        <v>-49.483691514143054</v>
      </c>
      <c r="AF42" s="24">
        <f>'Interpolate by Qa'!J43</f>
        <v>-49.17283937239308</v>
      </c>
      <c r="AG42" s="24">
        <f>'Interpolate by Qa'!O43</f>
        <v>-49.19867266196238</v>
      </c>
      <c r="AH42" s="24">
        <v>-49.22438474423298</v>
      </c>
      <c r="AI42" s="24">
        <f>'Interpolate by Qa'!Y43</f>
        <v>-49.146597647323105</v>
      </c>
      <c r="AJ42" s="24">
        <v>-49.14224249575554</v>
      </c>
      <c r="AK42" s="24">
        <f>'Interpolate by Qa'!AI43</f>
        <v>-49.14514479540406</v>
      </c>
      <c r="AL42" s="24">
        <v>-49.13842267886853</v>
      </c>
      <c r="AM42" s="24">
        <f>'Interpolate by Qa'!AN43</f>
        <v>-49.1466776471384</v>
      </c>
      <c r="AN42" s="24">
        <f>'Interpolate by Qa'!AS43</f>
        <v>-49.149387603727504</v>
      </c>
      <c r="AO42" s="24">
        <f>'Interpolate by Qa'!AX43</f>
        <v>-49.159020172366446</v>
      </c>
    </row>
    <row r="43" spans="1:41" s="24" customFormat="1" ht="15">
      <c r="A43" s="13" t="s">
        <v>35</v>
      </c>
      <c r="B43" s="24">
        <v>-52.727350273684245</v>
      </c>
      <c r="C43" s="24">
        <v>-52.70492279534107</v>
      </c>
      <c r="D43" s="24">
        <v>-52.76480357737095</v>
      </c>
      <c r="E43" s="24">
        <v>-52.782642645590684</v>
      </c>
      <c r="F43" s="24">
        <v>-52.77344372712144</v>
      </c>
      <c r="G43" s="24">
        <v>-52.804548602329405</v>
      </c>
      <c r="H43" s="24">
        <v>-52.68343828618974</v>
      </c>
      <c r="I43" s="24">
        <v>-52.46442392678876</v>
      </c>
      <c r="J43" s="24">
        <v>-52.47898975041599</v>
      </c>
      <c r="K43" s="24">
        <v>-52.48846244592345</v>
      </c>
      <c r="L43" s="24">
        <v>-52.496974625623956</v>
      </c>
      <c r="M43" s="24">
        <v>-52.496974625623956</v>
      </c>
      <c r="N43" s="24">
        <v>-52.50014938435945</v>
      </c>
      <c r="O43" s="24">
        <v>-52.52138377703825</v>
      </c>
      <c r="P43" s="24">
        <v>-52.49497823627285</v>
      </c>
      <c r="Q43" s="24">
        <v>-52.4865211980033</v>
      </c>
      <c r="R43" s="24">
        <v>-52.55734908485855</v>
      </c>
      <c r="S43" s="24">
        <v>-52.5348465224625</v>
      </c>
      <c r="T43" s="24">
        <v>-52.54995585690512</v>
      </c>
      <c r="U43" s="24">
        <f>'Interpolate by Qa'!E44</f>
        <v>-52.50429081025949</v>
      </c>
      <c r="V43" s="24">
        <v>-52.517818557692316</v>
      </c>
      <c r="W43" s="24">
        <v>-52.54299670549078</v>
      </c>
      <c r="X43" s="24">
        <v>-52.553375574043265</v>
      </c>
      <c r="Y43" s="24">
        <v>-52.55204036605653</v>
      </c>
      <c r="Z43" s="24">
        <v>-52.50890648918469</v>
      </c>
      <c r="AA43" s="24">
        <v>-52.49019316695353</v>
      </c>
      <c r="AB43" s="24">
        <v>-52.56767662229612</v>
      </c>
      <c r="AC43" s="24">
        <v>-52.538878818635645</v>
      </c>
      <c r="AD43" s="24">
        <v>-52.56974126455903</v>
      </c>
      <c r="AE43" s="24">
        <v>-52.546417104825295</v>
      </c>
      <c r="AF43" s="24">
        <f>'Interpolate by Qa'!J44</f>
        <v>-52.218785916541286</v>
      </c>
      <c r="AG43" s="24">
        <f>'Interpolate by Qa'!O44</f>
        <v>-52.22825930558659</v>
      </c>
      <c r="AH43" s="24">
        <v>-52.250916694940145</v>
      </c>
      <c r="AI43" s="24">
        <f>'Interpolate by Qa'!Y44</f>
        <v>-52.186833630785806</v>
      </c>
      <c r="AJ43" s="24">
        <v>-52.17253648556872</v>
      </c>
      <c r="AK43" s="24">
        <f>'Interpolate by Qa'!AI44</f>
        <v>-52.17037894839572</v>
      </c>
      <c r="AL43" s="24">
        <v>-52.1805491514143</v>
      </c>
      <c r="AM43" s="24">
        <f>'Interpolate by Qa'!AN44</f>
        <v>-52.17512884877423</v>
      </c>
      <c r="AN43" s="24">
        <f>'Interpolate by Qa'!AS44</f>
        <v>-52.182235629707456</v>
      </c>
      <c r="AO43" s="24">
        <f>'Interpolate by Qa'!AX44</f>
        <v>-52.186233552204534</v>
      </c>
    </row>
    <row r="44" spans="1:41" s="26" customFormat="1" ht="15">
      <c r="A44" s="8" t="s">
        <v>36</v>
      </c>
      <c r="B44" s="26">
        <v>1842.7851065514058</v>
      </c>
      <c r="C44" s="26">
        <v>1530.4135481644876</v>
      </c>
      <c r="D44" s="26">
        <v>2805.8675833407897</v>
      </c>
      <c r="E44" s="26">
        <v>3173.7896962584423</v>
      </c>
      <c r="F44" s="26">
        <v>3471.255835259647</v>
      </c>
      <c r="G44" s="26">
        <v>1850.9838100368588</v>
      </c>
      <c r="H44" s="26">
        <v>1496.0429114151946</v>
      </c>
      <c r="I44" s="26">
        <v>2780.5688827504678</v>
      </c>
      <c r="J44" s="26">
        <v>3428.1707795139596</v>
      </c>
      <c r="K44" s="26">
        <v>4224.575681061667</v>
      </c>
      <c r="L44" s="26">
        <v>1108.059658306395</v>
      </c>
      <c r="M44" s="26">
        <v>1108.059658306395</v>
      </c>
      <c r="N44" s="26">
        <v>1221.1488820835968</v>
      </c>
      <c r="O44" s="26">
        <v>598.0642900600584</v>
      </c>
      <c r="P44" s="26">
        <v>1588.9381125255636</v>
      </c>
      <c r="Q44" s="26">
        <v>703.395181395329</v>
      </c>
      <c r="R44" s="26">
        <v>1627.9046248869934</v>
      </c>
      <c r="S44" s="26">
        <v>764.5912022423373</v>
      </c>
      <c r="T44" s="26">
        <v>1866.874052454631</v>
      </c>
      <c r="U44" s="26">
        <f>'Interpolate by Qa'!E45</f>
        <v>1112.249154396874</v>
      </c>
      <c r="V44" s="26">
        <v>1322.966971439713</v>
      </c>
      <c r="W44" s="26">
        <v>599.118292670399</v>
      </c>
      <c r="X44" s="26">
        <v>874.2810105194019</v>
      </c>
      <c r="Y44" s="26">
        <v>368.63765107133304</v>
      </c>
      <c r="Z44" s="26">
        <v>1033.5008119338818</v>
      </c>
      <c r="AA44" s="26">
        <v>498.2457495285662</v>
      </c>
      <c r="AB44" s="26">
        <v>1081.082248682224</v>
      </c>
      <c r="AC44" s="26">
        <v>587.8405498980231</v>
      </c>
      <c r="AD44" s="26">
        <v>1282.0500899892</v>
      </c>
      <c r="AE44" s="26">
        <v>827.23240390788</v>
      </c>
      <c r="AF44" s="26">
        <f>'Interpolate by Qa'!J45</f>
        <v>559.2214861117226</v>
      </c>
      <c r="AG44" s="26">
        <f>'Interpolate by Qa'!O45</f>
        <v>204.0756580828257</v>
      </c>
      <c r="AH44" s="26">
        <v>350.7021771208289</v>
      </c>
      <c r="AI44" s="26">
        <f>'Interpolate by Qa'!Y45</f>
        <v>159.88961820675235</v>
      </c>
      <c r="AJ44" s="26">
        <v>488.73192471289207</v>
      </c>
      <c r="AK44" s="26">
        <f>'Interpolate by Qa'!AI45</f>
        <v>295.10506283227966</v>
      </c>
      <c r="AL44" s="26">
        <v>587.4274788088727</v>
      </c>
      <c r="AM44" s="26">
        <f>'Interpolate by Qa'!AN45</f>
        <v>384.3136825055685</v>
      </c>
      <c r="AN44" s="26">
        <f>'Interpolate by Qa'!AS45</f>
        <v>820.6804598902174</v>
      </c>
      <c r="AO44" s="26">
        <f>'Interpolate by Qa'!AX45</f>
        <v>609.959280628644</v>
      </c>
    </row>
    <row r="45" spans="1:41" s="26" customFormat="1" ht="15">
      <c r="A45" s="8" t="s">
        <v>37</v>
      </c>
      <c r="B45" s="26">
        <v>34.999050685479745</v>
      </c>
      <c r="C45" s="26">
        <v>80.87100203779953</v>
      </c>
      <c r="D45" s="26">
        <v>129.069249108199</v>
      </c>
      <c r="E45" s="26">
        <v>224.67172584648534</v>
      </c>
      <c r="F45" s="26">
        <v>365.4178948067258</v>
      </c>
      <c r="G45" s="26">
        <v>87.34384357948765</v>
      </c>
      <c r="H45" s="26">
        <v>81.3765792265972</v>
      </c>
      <c r="I45" s="26">
        <v>147.33872935618493</v>
      </c>
      <c r="J45" s="26">
        <v>218.89136068492152</v>
      </c>
      <c r="K45" s="26">
        <v>389.1714744709814</v>
      </c>
      <c r="L45" s="26">
        <v>74.1645232112158</v>
      </c>
      <c r="M45" s="26">
        <v>74.1645232112158</v>
      </c>
      <c r="N45" s="26">
        <v>67.5579592221101</v>
      </c>
      <c r="O45" s="26">
        <v>73.50571598196628</v>
      </c>
      <c r="P45" s="26">
        <v>135.91597503522766</v>
      </c>
      <c r="Q45" s="26">
        <v>143.2727315273838</v>
      </c>
      <c r="R45" s="26">
        <v>208.37740014777506</v>
      </c>
      <c r="S45" s="26">
        <v>205.91946783202638</v>
      </c>
      <c r="T45" s="26">
        <v>349.23799279028356</v>
      </c>
      <c r="U45" s="26">
        <f>'Interpolate by Qa'!E46</f>
        <v>350.024700953487</v>
      </c>
      <c r="V45" s="26">
        <v>73.48551439574118</v>
      </c>
      <c r="W45" s="26">
        <v>66.43841154899448</v>
      </c>
      <c r="X45" s="26">
        <v>63.60976767115576</v>
      </c>
      <c r="Y45" s="26">
        <v>64.33528438963832</v>
      </c>
      <c r="Z45" s="26">
        <v>111.14541495329351</v>
      </c>
      <c r="AA45" s="26">
        <v>121.08937147987403</v>
      </c>
      <c r="AB45" s="26">
        <v>179.54611502893226</v>
      </c>
      <c r="AC45" s="26">
        <v>172.5158312774234</v>
      </c>
      <c r="AD45" s="26">
        <v>299.1900779930821</v>
      </c>
      <c r="AE45" s="26">
        <v>303.5178763387897</v>
      </c>
      <c r="AF45" s="26">
        <f>'Interpolate by Qa'!J46</f>
        <v>45.17686978179932</v>
      </c>
      <c r="AG45" s="26">
        <f>'Interpolate by Qa'!O46</f>
        <v>42.21573416900482</v>
      </c>
      <c r="AH45" s="26">
        <v>44.35219048462881</v>
      </c>
      <c r="AI45" s="26">
        <f>'Interpolate by Qa'!Y46</f>
        <v>60.65678685605354</v>
      </c>
      <c r="AJ45" s="26">
        <v>122.22755441811654</v>
      </c>
      <c r="AK45" s="26">
        <f>'Interpolate by Qa'!AI46</f>
        <v>119.08415760534086</v>
      </c>
      <c r="AL45" s="26">
        <v>171.21799853816725</v>
      </c>
      <c r="AM45" s="26">
        <f>'Interpolate by Qa'!AN46</f>
        <v>169.99420405828744</v>
      </c>
      <c r="AN45" s="26">
        <f>'Interpolate by Qa'!AS46</f>
        <v>294.6983480356494</v>
      </c>
      <c r="AO45" s="26">
        <f>'Interpolate by Qa'!AX46</f>
        <v>289.84464017765697</v>
      </c>
    </row>
    <row r="46" spans="1:21" s="29" customFormat="1" ht="15">
      <c r="A46" s="9" t="s">
        <v>38</v>
      </c>
      <c r="U46" s="29" t="e">
        <f>'Interpolate by Qa'!E47</f>
        <v>#VALUE!</v>
      </c>
    </row>
    <row r="47" spans="1:41" s="29" customFormat="1" ht="15.75" thickBot="1">
      <c r="A47" s="17" t="s">
        <v>39</v>
      </c>
      <c r="B47" s="29">
        <v>0.06569609789473685</v>
      </c>
      <c r="C47" s="29">
        <v>0.10988059251247928</v>
      </c>
      <c r="D47" s="29">
        <v>0.015010599667221307</v>
      </c>
      <c r="E47" s="29">
        <v>0.024728928785357766</v>
      </c>
      <c r="F47" s="29">
        <v>0.0553940425956739</v>
      </c>
      <c r="G47" s="29">
        <v>0.0022508409317803643</v>
      </c>
      <c r="H47" s="29">
        <v>-0.002985164226289515</v>
      </c>
      <c r="I47" s="29">
        <v>-0.008596402163061564</v>
      </c>
      <c r="J47" s="29">
        <v>0.00023973893510815275</v>
      </c>
      <c r="K47" s="29">
        <v>-0.01177943510815308</v>
      </c>
      <c r="L47" s="29">
        <v>0.06292446539101496</v>
      </c>
      <c r="M47" s="29">
        <v>0.06292446539101496</v>
      </c>
      <c r="N47" s="29">
        <v>-0.0039084868552412624</v>
      </c>
      <c r="O47" s="29">
        <v>0.07764690782029952</v>
      </c>
      <c r="P47" s="29">
        <v>0.06497368352745421</v>
      </c>
      <c r="Q47" s="29">
        <v>0.07224124658901845</v>
      </c>
      <c r="R47" s="29">
        <v>0.05287537054908481</v>
      </c>
      <c r="S47" s="29">
        <v>0.06171123128119798</v>
      </c>
      <c r="T47" s="29">
        <v>0.05514738818635612</v>
      </c>
      <c r="U47" s="29">
        <f>'Interpolate by Qa'!E48</f>
        <v>0.05935347231829379</v>
      </c>
      <c r="V47" s="29">
        <v>-0.00242214967948718</v>
      </c>
      <c r="W47" s="29">
        <v>0.09668805623960065</v>
      </c>
      <c r="X47" s="29">
        <v>0.07831035574043271</v>
      </c>
      <c r="Y47" s="29">
        <v>0.06057782229617303</v>
      </c>
      <c r="Z47" s="29">
        <v>0.07323337886855237</v>
      </c>
      <c r="AA47" s="29">
        <v>0.06076003717728053</v>
      </c>
      <c r="AB47" s="29">
        <v>0.07159976688851907</v>
      </c>
      <c r="AC47" s="29">
        <v>0.05344326555740433</v>
      </c>
      <c r="AD47" s="29">
        <v>0.0619767287853577</v>
      </c>
      <c r="AE47" s="29">
        <v>0.05357385757071549</v>
      </c>
      <c r="AF47" s="29">
        <f>'Interpolate by Qa'!J48</f>
        <v>0.07077991624268279</v>
      </c>
      <c r="AG47" s="29">
        <f>'Interpolate by Qa'!O48</f>
        <v>0.057482611562890314</v>
      </c>
      <c r="AH47" s="29">
        <v>0.053723181412759516</v>
      </c>
      <c r="AI47" s="29">
        <f>'Interpolate by Qa'!Y48</f>
        <v>0.036576270674631726</v>
      </c>
      <c r="AJ47" s="29">
        <v>0.046756576570458376</v>
      </c>
      <c r="AK47" s="29">
        <f>'Interpolate by Qa'!AI48</f>
        <v>0.037498408513084114</v>
      </c>
      <c r="AL47" s="29">
        <v>0.045457050083194686</v>
      </c>
      <c r="AM47" s="29">
        <f>'Interpolate by Qa'!AN48</f>
        <v>0.03524088980659103</v>
      </c>
      <c r="AN47" s="29">
        <f>'Interpolate by Qa'!AS48</f>
        <v>0.04146149663603251</v>
      </c>
      <c r="AO47" s="29">
        <f>'Interpolate by Qa'!AX48</f>
        <v>0.03614650223484257</v>
      </c>
    </row>
    <row r="48" spans="1:41" s="3" customFormat="1" ht="15">
      <c r="A48" s="2" t="s">
        <v>40</v>
      </c>
      <c r="U48" s="3" t="str">
        <f>'Interpolate by Qa'!E49</f>
        <v>-</v>
      </c>
      <c r="AF48" s="3" t="str">
        <f>'Interpolate by Qa'!J49</f>
        <v>-</v>
      </c>
      <c r="AG48" s="3" t="str">
        <f>'Interpolate by Qa'!O49</f>
        <v>-</v>
      </c>
      <c r="AH48" s="3" t="s">
        <v>82</v>
      </c>
      <c r="AI48" s="3" t="str">
        <f>'Interpolate by Qa'!Y49</f>
        <v>-</v>
      </c>
      <c r="AK48" s="3" t="str">
        <f>'Interpolate by Qa'!AI49</f>
        <v>-</v>
      </c>
      <c r="AM48" s="3" t="str">
        <f>'Interpolate by Qa'!AN49</f>
        <v>-</v>
      </c>
      <c r="AN48" s="3" t="str">
        <f>'Interpolate by Qa'!AS49</f>
        <v>-</v>
      </c>
      <c r="AO48" s="3" t="str">
        <f>'Interpolate by Qa'!AX49</f>
        <v>-</v>
      </c>
    </row>
    <row r="49" spans="1:41" s="24" customFormat="1" ht="15">
      <c r="A49" s="13" t="s">
        <v>41</v>
      </c>
      <c r="B49" s="24">
        <v>106.18014884210524</v>
      </c>
      <c r="C49" s="24">
        <v>91.88022154742083</v>
      </c>
      <c r="D49" s="24">
        <v>101.89084159733773</v>
      </c>
      <c r="E49" s="24">
        <v>103.02930232945093</v>
      </c>
      <c r="F49" s="24">
        <v>104.79260782029962</v>
      </c>
      <c r="G49" s="24">
        <v>97.92402816971718</v>
      </c>
      <c r="H49" s="24">
        <v>83.09301284525795</v>
      </c>
      <c r="I49" s="24">
        <v>95.02505028286174</v>
      </c>
      <c r="J49" s="24">
        <v>101.42270715474223</v>
      </c>
      <c r="K49" s="24">
        <v>109.09423044925128</v>
      </c>
      <c r="L49" s="24">
        <v>78.92672990016634</v>
      </c>
      <c r="M49" s="24">
        <v>78.92672990016634</v>
      </c>
      <c r="N49" s="24">
        <v>68.76990843594012</v>
      </c>
      <c r="O49" s="24">
        <v>60.002040149750385</v>
      </c>
      <c r="P49" s="24">
        <v>73.48220938435934</v>
      </c>
      <c r="Q49" s="24">
        <v>59.1631638103162</v>
      </c>
      <c r="R49" s="24">
        <v>71.20647023294511</v>
      </c>
      <c r="S49" s="24">
        <v>58.64260910149747</v>
      </c>
      <c r="T49" s="24">
        <v>72.74772935108157</v>
      </c>
      <c r="U49" s="24">
        <f>'Interpolate by Qa'!E50</f>
        <v>64.36572484134251</v>
      </c>
      <c r="V49" s="24">
        <v>80.32529652243595</v>
      </c>
      <c r="W49" s="24">
        <v>72.89703272878533</v>
      </c>
      <c r="X49" s="24">
        <v>62.69458567387684</v>
      </c>
      <c r="Y49" s="24">
        <v>55.77468600665552</v>
      </c>
      <c r="Z49" s="24">
        <v>63.154370732113165</v>
      </c>
      <c r="AA49" s="24">
        <v>57.0977528571429</v>
      </c>
      <c r="AB49" s="24">
        <v>63.24356430948427</v>
      </c>
      <c r="AC49" s="24">
        <v>58.788357970049866</v>
      </c>
      <c r="AD49" s="24">
        <v>64.8235463560732</v>
      </c>
      <c r="AE49" s="24">
        <v>62.99652717138107</v>
      </c>
      <c r="AF49" s="24">
        <f>'Interpolate by Qa'!J50</f>
        <v>50.22326350424257</v>
      </c>
      <c r="AG49" s="24">
        <f>'Interpolate by Qa'!O50</f>
        <v>49.48268030730297</v>
      </c>
      <c r="AH49" s="24">
        <v>39.28339555701473</v>
      </c>
      <c r="AI49" s="24">
        <f>'Interpolate by Qa'!Y50</f>
        <v>37.41479772504479</v>
      </c>
      <c r="AJ49" s="24">
        <v>43.14767095076405</v>
      </c>
      <c r="AK49" s="24">
        <f>'Interpolate by Qa'!AI50</f>
        <v>43.923063024052354</v>
      </c>
      <c r="AL49" s="24">
        <v>45.213387986688836</v>
      </c>
      <c r="AM49" s="24">
        <f>'Interpolate by Qa'!AN50</f>
        <v>45.999526564376154</v>
      </c>
      <c r="AN49" s="24">
        <f>'Interpolate by Qa'!AS50</f>
        <v>51.271367632815696</v>
      </c>
      <c r="AO49" s="24">
        <f>'Interpolate by Qa'!AX50</f>
        <v>53.43211130935695</v>
      </c>
    </row>
    <row r="50" spans="1:41" s="24" customFormat="1" ht="15">
      <c r="A50" s="13" t="s">
        <v>42</v>
      </c>
      <c r="B50" s="24">
        <v>67.00491974736845</v>
      </c>
      <c r="C50" s="24">
        <v>52.46450757071554</v>
      </c>
      <c r="D50" s="24">
        <v>52.954315673876906</v>
      </c>
      <c r="E50" s="24">
        <v>49.898256638935095</v>
      </c>
      <c r="F50" s="24">
        <v>48.30576958402662</v>
      </c>
      <c r="G50" s="24">
        <v>58.66046921797009</v>
      </c>
      <c r="H50" s="24">
        <v>43.14449036605662</v>
      </c>
      <c r="I50" s="24">
        <v>43.94575925124791</v>
      </c>
      <c r="J50" s="24">
        <v>40.942528718802</v>
      </c>
      <c r="K50" s="24">
        <v>39.569501297836936</v>
      </c>
      <c r="L50" s="24">
        <v>45.4385371048253</v>
      </c>
      <c r="M50" s="24">
        <v>45.4385371048253</v>
      </c>
      <c r="N50" s="24">
        <v>32.026386156405984</v>
      </c>
      <c r="O50" s="24">
        <v>27.90994991680536</v>
      </c>
      <c r="P50" s="24">
        <v>30.303075074875192</v>
      </c>
      <c r="Q50" s="24">
        <v>26.663257953410994</v>
      </c>
      <c r="R50" s="24">
        <v>28.020267470881887</v>
      </c>
      <c r="S50" s="24">
        <v>25.957426655574043</v>
      </c>
      <c r="T50" s="24">
        <v>27.16107575707158</v>
      </c>
      <c r="U50" s="24">
        <f>'Interpolate by Qa'!E51</f>
        <v>25.853416747671425</v>
      </c>
      <c r="V50" s="24">
        <v>46.0323545352564</v>
      </c>
      <c r="W50" s="24">
        <v>41.58228985024959</v>
      </c>
      <c r="X50" s="24">
        <v>28.99319400998334</v>
      </c>
      <c r="Y50" s="24">
        <v>26.483542246256253</v>
      </c>
      <c r="Z50" s="24">
        <v>27.869698435940126</v>
      </c>
      <c r="AA50" s="24">
        <v>25.892235266781412</v>
      </c>
      <c r="AB50" s="24">
        <v>26.581891364392668</v>
      </c>
      <c r="AC50" s="24">
        <v>25.67737088186356</v>
      </c>
      <c r="AD50" s="24">
        <v>26.09199261231281</v>
      </c>
      <c r="AE50" s="24">
        <v>25.45031633943428</v>
      </c>
      <c r="AF50" s="24">
        <f>'Interpolate by Qa'!J51</f>
        <v>30.985596664847648</v>
      </c>
      <c r="AG50" s="24">
        <f>'Interpolate by Qa'!O51</f>
        <v>30.253895632205154</v>
      </c>
      <c r="AH50" s="24">
        <v>15.926204280666553</v>
      </c>
      <c r="AI50" s="24">
        <f>'Interpolate by Qa'!Y51</f>
        <v>15.31433720433734</v>
      </c>
      <c r="AJ50" s="24">
        <v>15.728090441426136</v>
      </c>
      <c r="AK50" s="24">
        <f>'Interpolate by Qa'!AI51</f>
        <v>15.251797101852969</v>
      </c>
      <c r="AL50" s="24">
        <v>15.60818520798668</v>
      </c>
      <c r="AM50" s="24">
        <f>'Interpolate by Qa'!AN51</f>
        <v>15.463514313514334</v>
      </c>
      <c r="AN50" s="24">
        <f>'Interpolate by Qa'!AS51</f>
        <v>15.511068181345431</v>
      </c>
      <c r="AO50" s="24">
        <f>'Interpolate by Qa'!AX51</f>
        <v>15.079579873550161</v>
      </c>
    </row>
    <row r="51" spans="1:41" s="24" customFormat="1" ht="15">
      <c r="A51" s="13" t="s">
        <v>43</v>
      </c>
      <c r="B51" s="24">
        <v>64.29195943157899</v>
      </c>
      <c r="C51" s="24">
        <v>50.971951098169704</v>
      </c>
      <c r="D51" s="24">
        <v>51.76098038269551</v>
      </c>
      <c r="E51" s="24">
        <v>48.90948682196341</v>
      </c>
      <c r="F51" s="24">
        <v>47.3349678036606</v>
      </c>
      <c r="G51" s="24">
        <v>56.83762216306157</v>
      </c>
      <c r="H51" s="24">
        <v>42.519877520798644</v>
      </c>
      <c r="I51" s="24">
        <v>43.429978252911795</v>
      </c>
      <c r="J51" s="24">
        <v>40.59361189683864</v>
      </c>
      <c r="K51" s="24">
        <v>39.25472354409316</v>
      </c>
      <c r="L51" s="24">
        <v>43.39673780366052</v>
      </c>
      <c r="M51" s="24">
        <v>43.39673780366052</v>
      </c>
      <c r="N51" s="24">
        <v>31.49899945091509</v>
      </c>
      <c r="O51" s="24">
        <v>27.4903267221298</v>
      </c>
      <c r="P51" s="24">
        <v>29.89709880199671</v>
      </c>
      <c r="Q51" s="24">
        <v>26.422429584026617</v>
      </c>
      <c r="R51" s="24">
        <v>27.674520532445918</v>
      </c>
      <c r="S51" s="24">
        <v>25.670375657237948</v>
      </c>
      <c r="T51" s="24">
        <v>26.83623214642257</v>
      </c>
      <c r="U51" s="24">
        <f>'Interpolate by Qa'!E52</f>
        <v>25.506720031882658</v>
      </c>
      <c r="V51" s="24">
        <v>44.04925679487183</v>
      </c>
      <c r="W51" s="24">
        <v>38.573124525790384</v>
      </c>
      <c r="X51" s="24">
        <v>28.492070648918492</v>
      </c>
      <c r="Y51" s="24">
        <v>25.971993377703814</v>
      </c>
      <c r="Z51" s="24">
        <v>27.49217469217975</v>
      </c>
      <c r="AA51" s="24">
        <v>25.523351308089474</v>
      </c>
      <c r="AB51" s="24">
        <v>26.275085207986674</v>
      </c>
      <c r="AC51" s="24">
        <v>25.253731597337747</v>
      </c>
      <c r="AD51" s="24">
        <v>25.757250499168048</v>
      </c>
      <c r="AE51" s="24">
        <v>24.978075540765406</v>
      </c>
      <c r="AF51" s="24">
        <f>'Interpolate by Qa'!J52</f>
        <v>28.356952593790048</v>
      </c>
      <c r="AG51" s="24">
        <f>'Interpolate by Qa'!O52</f>
        <v>21.703464164667828</v>
      </c>
      <c r="AH51" s="24">
        <v>15.525979020719774</v>
      </c>
      <c r="AI51" s="24">
        <f>'Interpolate by Qa'!Y52</f>
        <v>14.554261353138674</v>
      </c>
      <c r="AJ51" s="24">
        <v>15.356924634974527</v>
      </c>
      <c r="AK51" s="24">
        <f>'Interpolate by Qa'!AI52</f>
        <v>14.285262673333127</v>
      </c>
      <c r="AL51" s="24">
        <v>15.243169450915136</v>
      </c>
      <c r="AM51" s="24">
        <f>'Interpolate by Qa'!AN52</f>
        <v>14.669241873683216</v>
      </c>
      <c r="AN51" s="24">
        <f>'Interpolate by Qa'!AS52</f>
        <v>15.066919823910968</v>
      </c>
      <c r="AO51" s="24">
        <f>'Interpolate by Qa'!AX52</f>
        <v>14.097976166945363</v>
      </c>
    </row>
    <row r="52" spans="1:41" s="24" customFormat="1" ht="15">
      <c r="A52" s="13" t="s">
        <v>44</v>
      </c>
      <c r="B52" s="24">
        <v>24.610015178947382</v>
      </c>
      <c r="C52" s="24">
        <v>19.548232961730456</v>
      </c>
      <c r="D52" s="24">
        <v>10.30565120965058</v>
      </c>
      <c r="E52" s="24">
        <v>8.529912405990018</v>
      </c>
      <c r="F52" s="24">
        <v>8.666529524126458</v>
      </c>
      <c r="G52" s="24">
        <v>22.829143410981697</v>
      </c>
      <c r="H52" s="24">
        <v>20.083510582362717</v>
      </c>
      <c r="I52" s="24">
        <v>14.643237920133101</v>
      </c>
      <c r="J52" s="24">
        <v>12.933914675540766</v>
      </c>
      <c r="K52" s="24">
        <v>12.087971281198003</v>
      </c>
      <c r="L52" s="24">
        <v>17.65238000000002</v>
      </c>
      <c r="M52" s="24">
        <v>17.65238000000002</v>
      </c>
      <c r="N52" s="24">
        <v>11.195607339434275</v>
      </c>
      <c r="O52" s="24">
        <v>20.077448668885197</v>
      </c>
      <c r="P52" s="24">
        <v>9.473649459234597</v>
      </c>
      <c r="Q52" s="24">
        <v>20.14542394342763</v>
      </c>
      <c r="R52" s="24">
        <v>10.129834712146426</v>
      </c>
      <c r="S52" s="24">
        <v>20.775510881863543</v>
      </c>
      <c r="T52" s="24">
        <v>10.743221326123125</v>
      </c>
      <c r="U52" s="24">
        <f>'Interpolate by Qa'!E53</f>
        <v>20.504196996892667</v>
      </c>
      <c r="V52" s="24">
        <v>6.302147570512821</v>
      </c>
      <c r="W52" s="24">
        <v>18.943996422628945</v>
      </c>
      <c r="X52" s="24">
        <v>6.501447956738772</v>
      </c>
      <c r="Y52" s="24">
        <v>20.400636322795343</v>
      </c>
      <c r="Z52" s="24">
        <v>4.69120876539101</v>
      </c>
      <c r="AA52" s="24">
        <v>19.283515507745264</v>
      </c>
      <c r="AB52" s="24">
        <v>7.883915640599009</v>
      </c>
      <c r="AC52" s="24">
        <v>19.539935490848606</v>
      </c>
      <c r="AD52" s="24">
        <v>8.50016003660565</v>
      </c>
      <c r="AE52" s="24">
        <v>19.990867687188018</v>
      </c>
      <c r="AF52" s="24">
        <f>'Interpolate by Qa'!J53</f>
        <v>5.673753106841655</v>
      </c>
      <c r="AG52" s="24">
        <f>'Interpolate by Qa'!O53</f>
        <v>13.686388812321441</v>
      </c>
      <c r="AH52" s="24">
        <v>7.441945382943079</v>
      </c>
      <c r="AI52" s="24">
        <f>'Interpolate by Qa'!Y53</f>
        <v>13.52113864296758</v>
      </c>
      <c r="AJ52" s="24">
        <v>7.818233455008497</v>
      </c>
      <c r="AK52" s="24">
        <f>'Interpolate by Qa'!AI53</f>
        <v>13.44973224445025</v>
      </c>
      <c r="AL52" s="24">
        <v>7.7912498169717175</v>
      </c>
      <c r="AM52" s="24">
        <f>'Interpolate by Qa'!AN53</f>
        <v>12.966573910828332</v>
      </c>
      <c r="AN52" s="24">
        <f>'Interpolate by Qa'!AS53</f>
        <v>8.628696395526816</v>
      </c>
      <c r="AO52" s="24">
        <f>'Interpolate by Qa'!AX53</f>
        <v>13.59225569162252</v>
      </c>
    </row>
    <row r="53" spans="1:41" s="24" customFormat="1" ht="15">
      <c r="A53" s="13" t="s">
        <v>45</v>
      </c>
      <c r="B53" s="24">
        <v>25.31154233684209</v>
      </c>
      <c r="C53" s="24">
        <v>20.637356788685526</v>
      </c>
      <c r="D53" s="24">
        <v>11.508376921797009</v>
      </c>
      <c r="E53" s="24">
        <v>9.895601509151422</v>
      </c>
      <c r="F53" s="24">
        <v>10.24870566222962</v>
      </c>
      <c r="G53" s="24">
        <v>23.504353061564068</v>
      </c>
      <c r="H53" s="24">
        <v>20.78394765391016</v>
      </c>
      <c r="I53" s="24">
        <v>15.16332811980035</v>
      </c>
      <c r="J53" s="24">
        <v>13.44764855241266</v>
      </c>
      <c r="K53" s="24">
        <v>12.64016673876871</v>
      </c>
      <c r="L53" s="24">
        <v>18.539815990016656</v>
      </c>
      <c r="M53" s="24">
        <v>18.539815990016656</v>
      </c>
      <c r="N53" s="24">
        <v>12.966881347753745</v>
      </c>
      <c r="O53" s="24">
        <v>20.719196655574052</v>
      </c>
      <c r="P53" s="24">
        <v>11.6704871048253</v>
      </c>
      <c r="Q53" s="24">
        <v>20.72736089850251</v>
      </c>
      <c r="R53" s="24">
        <v>11.87438960066556</v>
      </c>
      <c r="S53" s="24">
        <v>21.35520331114809</v>
      </c>
      <c r="T53" s="24">
        <v>12.493482712146417</v>
      </c>
      <c r="U53" s="24">
        <f>'Interpolate by Qa'!E54</f>
        <v>21.259360921698303</v>
      </c>
      <c r="V53" s="24">
        <v>9.297580419871784</v>
      </c>
      <c r="W53" s="24">
        <v>19.41712700499166</v>
      </c>
      <c r="X53" s="24">
        <v>9.954078550748749</v>
      </c>
      <c r="Y53" s="24">
        <v>21.16711628951746</v>
      </c>
      <c r="Z53" s="24">
        <v>8.90927785524126</v>
      </c>
      <c r="AA53" s="24">
        <v>19.842169036144572</v>
      </c>
      <c r="AB53" s="24">
        <v>10.516822415973381</v>
      </c>
      <c r="AC53" s="24">
        <v>20.651978985024964</v>
      </c>
      <c r="AD53" s="24">
        <v>10.754844587354407</v>
      </c>
      <c r="AE53" s="24">
        <v>20.525692296173048</v>
      </c>
      <c r="AF53" s="24">
        <f>'Interpolate by Qa'!J54</f>
        <v>3.7794794065497967</v>
      </c>
      <c r="AG53" s="24">
        <f>'Interpolate by Qa'!O54</f>
        <v>15.127897011591205</v>
      </c>
      <c r="AH53" s="24">
        <v>6.656350534928233</v>
      </c>
      <c r="AI53" s="24">
        <f>'Interpolate by Qa'!Y54</f>
        <v>14.73248748419999</v>
      </c>
      <c r="AJ53" s="24">
        <v>8.240845251273354</v>
      </c>
      <c r="AK53" s="24">
        <f>'Interpolate by Qa'!AI54</f>
        <v>14.569273538797484</v>
      </c>
      <c r="AL53" s="24">
        <v>7.88197762728786</v>
      </c>
      <c r="AM53" s="24">
        <f>'Interpolate by Qa'!AN54</f>
        <v>14.43792501738675</v>
      </c>
      <c r="AN53" s="24">
        <f>'Interpolate by Qa'!AS54</f>
        <v>8.770400270262655</v>
      </c>
      <c r="AO53" s="24">
        <f>'Interpolate by Qa'!AX54</f>
        <v>15.453426419296251</v>
      </c>
    </row>
    <row r="54" spans="1:41" s="24" customFormat="1" ht="15">
      <c r="A54" s="13" t="s">
        <v>46</v>
      </c>
      <c r="B54" s="24">
        <v>-52.21222652631582</v>
      </c>
      <c r="C54" s="24">
        <v>-52.20754118136435</v>
      </c>
      <c r="D54" s="24">
        <v>-52.26040908485858</v>
      </c>
      <c r="E54" s="24">
        <v>-52.26716933444254</v>
      </c>
      <c r="F54" s="24">
        <v>-52.26643765391013</v>
      </c>
      <c r="G54" s="24">
        <v>-52.28461317803658</v>
      </c>
      <c r="H54" s="24">
        <v>-52.15306916805319</v>
      </c>
      <c r="I54" s="24">
        <v>-51.97444342762057</v>
      </c>
      <c r="J54" s="24">
        <v>-51.980288502495775</v>
      </c>
      <c r="K54" s="24">
        <v>-51.994815191347705</v>
      </c>
      <c r="L54" s="24">
        <v>-51.98027653910152</v>
      </c>
      <c r="M54" s="24">
        <v>-51.98027653910152</v>
      </c>
      <c r="N54" s="24">
        <v>-52.00102873544092</v>
      </c>
      <c r="O54" s="24">
        <v>-51.99573552412647</v>
      </c>
      <c r="P54" s="24">
        <v>-51.999141247920114</v>
      </c>
      <c r="Q54" s="24">
        <v>-51.99113950083198</v>
      </c>
      <c r="R54" s="24">
        <v>-52.054060682196386</v>
      </c>
      <c r="S54" s="24">
        <v>-52.02056352745418</v>
      </c>
      <c r="T54" s="24">
        <v>-52.065414126455856</v>
      </c>
      <c r="U54" s="24">
        <f>'Interpolate by Qa'!E55</f>
        <v>-52.00615668109394</v>
      </c>
      <c r="V54" s="24">
        <v>-52.015100016025656</v>
      </c>
      <c r="W54" s="24">
        <v>-52.034869400998325</v>
      </c>
      <c r="X54" s="24">
        <v>-52.04262760399341</v>
      </c>
      <c r="Y54" s="24">
        <v>-52.04730425956734</v>
      </c>
      <c r="Z54" s="24">
        <v>-52.028753178036645</v>
      </c>
      <c r="AA54" s="24">
        <v>-52.00521870912219</v>
      </c>
      <c r="AB54" s="24">
        <v>-52.07935975041594</v>
      </c>
      <c r="AC54" s="24">
        <v>-52.05153028286186</v>
      </c>
      <c r="AD54" s="24">
        <v>-52.07555384359398</v>
      </c>
      <c r="AE54" s="24">
        <v>-52.04466103161404</v>
      </c>
      <c r="AF54" s="24">
        <f>'Interpolate by Qa'!J55</f>
        <v>-51.754642181271734</v>
      </c>
      <c r="AG54" s="24">
        <f>'Interpolate by Qa'!O55</f>
        <v>-51.765625148396495</v>
      </c>
      <c r="AH54" s="24">
        <v>-51.793699146504146</v>
      </c>
      <c r="AI54" s="24">
        <f>'Interpolate by Qa'!Y55</f>
        <v>-51.69329672251214</v>
      </c>
      <c r="AJ54" s="24">
        <v>-51.6923198641766</v>
      </c>
      <c r="AK54" s="24">
        <f>'Interpolate by Qa'!AI55</f>
        <v>-51.69675929718128</v>
      </c>
      <c r="AL54" s="24">
        <v>-51.68114539101493</v>
      </c>
      <c r="AM54" s="24">
        <f>'Interpolate by Qa'!AN55</f>
        <v>-51.695193913558754</v>
      </c>
      <c r="AN54" s="24">
        <f>'Interpolate by Qa'!AS55</f>
        <v>-51.6789247044093</v>
      </c>
      <c r="AO54" s="24">
        <f>'Interpolate by Qa'!AX55</f>
        <v>-51.70008006122552</v>
      </c>
    </row>
    <row r="55" spans="1:41" s="24" customFormat="1" ht="15">
      <c r="A55" s="13" t="s">
        <v>47</v>
      </c>
      <c r="B55" s="24">
        <v>-53.36818625263157</v>
      </c>
      <c r="C55" s="24">
        <v>-53.34478094841931</v>
      </c>
      <c r="D55" s="24">
        <v>-53.41013036605654</v>
      </c>
      <c r="E55" s="24">
        <v>-53.42225427620628</v>
      </c>
      <c r="F55" s="24">
        <v>-53.41654129783698</v>
      </c>
      <c r="G55" s="24">
        <v>-53.436237254575694</v>
      </c>
      <c r="H55" s="24">
        <v>-53.25935627287854</v>
      </c>
      <c r="I55" s="24">
        <v>-52.978179933444245</v>
      </c>
      <c r="J55" s="24">
        <v>-52.99016442595674</v>
      </c>
      <c r="K55" s="24">
        <v>-53.00311660565723</v>
      </c>
      <c r="L55" s="24">
        <v>-52.94911698835276</v>
      </c>
      <c r="M55" s="24">
        <v>-52.94911698835276</v>
      </c>
      <c r="N55" s="24">
        <v>-53.01123747088184</v>
      </c>
      <c r="O55" s="24">
        <v>-52.989173327787064</v>
      </c>
      <c r="P55" s="24">
        <v>-52.97878159733779</v>
      </c>
      <c r="Q55" s="24">
        <v>-52.96130071547421</v>
      </c>
      <c r="R55" s="24">
        <v>-53.05756058236272</v>
      </c>
      <c r="S55" s="24">
        <v>-53.01190613976713</v>
      </c>
      <c r="T55" s="24">
        <v>-53.05987515806988</v>
      </c>
      <c r="U55" s="24">
        <f>'Interpolate by Qa'!E56</f>
        <v>-52.974471014873394</v>
      </c>
      <c r="V55" s="24">
        <v>-53.00447363782048</v>
      </c>
      <c r="W55" s="24">
        <v>-53.04484193011644</v>
      </c>
      <c r="X55" s="24">
        <v>-53.05101698835272</v>
      </c>
      <c r="Y55" s="24">
        <v>-53.048827820299536</v>
      </c>
      <c r="Z55" s="24">
        <v>-53.01175415973377</v>
      </c>
      <c r="AA55" s="24">
        <v>-52.97009199655768</v>
      </c>
      <c r="AB55" s="24">
        <v>-53.070165391014974</v>
      </c>
      <c r="AC55" s="24">
        <v>-53.026859217970085</v>
      </c>
      <c r="AD55" s="24">
        <v>-53.07109302828617</v>
      </c>
      <c r="AE55" s="24">
        <v>-53.02524589018305</v>
      </c>
      <c r="AF55" s="24">
        <f>'Interpolate by Qa'!J56</f>
        <v>-52.48333158635552</v>
      </c>
      <c r="AG55" s="24">
        <f>'Interpolate by Qa'!O56</f>
        <v>-52.51183151984122</v>
      </c>
      <c r="AH55" s="24">
        <v>-52.540465818171725</v>
      </c>
      <c r="AI55" s="24">
        <f>'Interpolate by Qa'!Y56</f>
        <v>-52.438173791454766</v>
      </c>
      <c r="AJ55" s="24">
        <v>-52.423456179966024</v>
      </c>
      <c r="AK55" s="24">
        <f>'Interpolate by Qa'!AI56</f>
        <v>-52.4363272293046</v>
      </c>
      <c r="AL55" s="24">
        <v>-52.41516437603993</v>
      </c>
      <c r="AM55" s="24">
        <f>'Interpolate by Qa'!AN56</f>
        <v>-52.430031161623575</v>
      </c>
      <c r="AN55" s="24">
        <f>'Interpolate by Qa'!AS56</f>
        <v>-52.42110735657655</v>
      </c>
      <c r="AO55" s="24">
        <f>'Interpolate by Qa'!AX56</f>
        <v>-52.437406776108254</v>
      </c>
    </row>
    <row r="56" spans="1:41" s="25" customFormat="1" ht="15">
      <c r="A56" s="18" t="s">
        <v>48</v>
      </c>
      <c r="B56" s="25">
        <v>2.37326348</v>
      </c>
      <c r="C56" s="25">
        <v>1.7205822612312827</v>
      </c>
      <c r="D56" s="25">
        <v>1.8393200232945102</v>
      </c>
      <c r="E56" s="25">
        <v>1.6618544059900158</v>
      </c>
      <c r="F56" s="25">
        <v>1.552988074875207</v>
      </c>
      <c r="G56" s="25">
        <v>2.0488451181364398</v>
      </c>
      <c r="H56" s="25">
        <v>1.4633382845257918</v>
      </c>
      <c r="I56" s="25">
        <v>1.541449685524128</v>
      </c>
      <c r="J56" s="25">
        <v>1.3997646938435933</v>
      </c>
      <c r="K56" s="25">
        <v>1.3241613643926813</v>
      </c>
      <c r="L56" s="25">
        <v>1.4276006871880211</v>
      </c>
      <c r="M56" s="25">
        <v>1.4276006871880211</v>
      </c>
      <c r="N56" s="25">
        <v>1.0545803128119806</v>
      </c>
      <c r="O56" s="25">
        <v>0.8363476284525794</v>
      </c>
      <c r="P56" s="25">
        <v>0.9839498179700498</v>
      </c>
      <c r="Q56" s="25">
        <v>0.7773998454242922</v>
      </c>
      <c r="R56" s="25">
        <v>0.8788825324459234</v>
      </c>
      <c r="S56" s="25">
        <v>0.7137775816971716</v>
      </c>
      <c r="T56" s="25">
        <v>0.8253242998336104</v>
      </c>
      <c r="U56" s="25">
        <f>'Interpolate by Qa'!E57</f>
        <v>0.6989401203193231</v>
      </c>
      <c r="V56" s="25">
        <v>1.4583153541666658</v>
      </c>
      <c r="W56" s="25">
        <v>1.1786607088186343</v>
      </c>
      <c r="X56" s="25">
        <v>0.9024086407653907</v>
      </c>
      <c r="Y56" s="25">
        <v>0.7257878479201328</v>
      </c>
      <c r="Z56" s="25">
        <v>0.8511342881863566</v>
      </c>
      <c r="AA56" s="25">
        <v>0.6962940734939753</v>
      </c>
      <c r="AB56" s="25">
        <v>0.7679152261231277</v>
      </c>
      <c r="AC56" s="25">
        <v>0.6599031156405988</v>
      </c>
      <c r="AD56" s="25">
        <v>0.7252993878535777</v>
      </c>
      <c r="AE56" s="25">
        <v>0.6384175911813652</v>
      </c>
      <c r="AF56" s="25">
        <f>'Interpolate by Qa'!J57</f>
        <v>0.8450939841501908</v>
      </c>
      <c r="AG56" s="25">
        <f>'Interpolate by Qa'!O57</f>
        <v>0.7115263348046479</v>
      </c>
      <c r="AH56" s="25">
        <v>0.49412042996044225</v>
      </c>
      <c r="AI56" s="25">
        <f>'Interpolate by Qa'!Y57</f>
        <v>0.4187947499132888</v>
      </c>
      <c r="AJ56" s="25">
        <v>0.48515533786078097</v>
      </c>
      <c r="AK56" s="25">
        <f>'Interpolate by Qa'!AI57</f>
        <v>0.4175549360912575</v>
      </c>
      <c r="AL56" s="25">
        <v>0.4749365950083192</v>
      </c>
      <c r="AM56" s="25">
        <f>'Interpolate by Qa'!AN57</f>
        <v>0.4152321231921186</v>
      </c>
      <c r="AN56" s="25">
        <f>'Interpolate by Qa'!AS57</f>
        <v>0.45939055775369847</v>
      </c>
      <c r="AO56" s="25">
        <f>'Interpolate by Qa'!AX57</f>
        <v>0.41065063472100916</v>
      </c>
    </row>
    <row r="57" spans="1:41" s="25" customFormat="1" ht="15">
      <c r="A57" s="18" t="s">
        <v>49</v>
      </c>
      <c r="B57" s="25">
        <v>2.3681779136842094</v>
      </c>
      <c r="C57" s="25">
        <v>1.7107943677204658</v>
      </c>
      <c r="D57" s="25">
        <v>1.8145840848585677</v>
      </c>
      <c r="E57" s="25">
        <v>1.6317091830282864</v>
      </c>
      <c r="F57" s="25">
        <v>1.5221673061564058</v>
      </c>
      <c r="G57" s="25">
        <v>2.037588432612314</v>
      </c>
      <c r="H57" s="25">
        <v>1.447660124792014</v>
      </c>
      <c r="I57" s="25">
        <v>1.501122838602329</v>
      </c>
      <c r="J57" s="25">
        <v>1.349981214642263</v>
      </c>
      <c r="K57" s="25">
        <v>1.2653811530782018</v>
      </c>
      <c r="L57" s="25">
        <v>1.4178579467554078</v>
      </c>
      <c r="M57" s="25">
        <v>1.4178579467554078</v>
      </c>
      <c r="N57" s="25">
        <v>1.0352154988352738</v>
      </c>
      <c r="O57" s="25">
        <v>0.8301418455906817</v>
      </c>
      <c r="P57" s="25">
        <v>0.9574932738768728</v>
      </c>
      <c r="Q57" s="25">
        <v>0.7693088564059893</v>
      </c>
      <c r="R57" s="25">
        <v>0.8544741301164722</v>
      </c>
      <c r="S57" s="25">
        <v>0.7070138650582362</v>
      </c>
      <c r="T57" s="25">
        <v>0.7998932826955073</v>
      </c>
      <c r="U57" s="25">
        <f>'Interpolate by Qa'!E58</f>
        <v>0.6909482001946569</v>
      </c>
      <c r="V57" s="25">
        <v>1.4484825432692312</v>
      </c>
      <c r="W57" s="25">
        <v>1.1794052795341083</v>
      </c>
      <c r="X57" s="25">
        <v>0.8898201950083193</v>
      </c>
      <c r="Y57" s="25">
        <v>0.7255310728785348</v>
      </c>
      <c r="Z57" s="25">
        <v>0.8371830181364398</v>
      </c>
      <c r="AA57" s="25">
        <v>0.6958671647160063</v>
      </c>
      <c r="AB57" s="25">
        <v>0.7568245352745424</v>
      </c>
      <c r="AC57" s="25">
        <v>0.6592671149750422</v>
      </c>
      <c r="AD57" s="25">
        <v>0.7148094364392676</v>
      </c>
      <c r="AE57" s="25">
        <v>0.6384643086522458</v>
      </c>
      <c r="AF57" s="25">
        <f>'Interpolate by Qa'!J58</f>
        <v>0.838755807336937</v>
      </c>
      <c r="AG57" s="25">
        <f>'Interpolate by Qa'!O58</f>
        <v>0.712233288870287</v>
      </c>
      <c r="AH57" s="25">
        <v>0.4868705473730348</v>
      </c>
      <c r="AI57" s="25">
        <f>'Interpolate by Qa'!Y58</f>
        <v>0.4186102153609666</v>
      </c>
      <c r="AJ57" s="25">
        <v>0.47776203310696075</v>
      </c>
      <c r="AK57" s="25">
        <f>'Interpolate by Qa'!AI58</f>
        <v>0.41653777788675767</v>
      </c>
      <c r="AL57" s="25">
        <v>0.46823946905158076</v>
      </c>
      <c r="AM57" s="25">
        <f>'Interpolate by Qa'!AN58</f>
        <v>0.4139421239341256</v>
      </c>
      <c r="AN57" s="25">
        <f>'Interpolate by Qa'!AS58</f>
        <v>0.4532521399976159</v>
      </c>
      <c r="AO57" s="25">
        <f>'Interpolate by Qa'!AX58</f>
        <v>0.4099788084352887</v>
      </c>
    </row>
    <row r="58" spans="1:41" s="25" customFormat="1" ht="15">
      <c r="A58" s="18" t="s">
        <v>50</v>
      </c>
      <c r="B58" s="25">
        <v>2.352312298947369</v>
      </c>
      <c r="C58" s="25">
        <v>1.6941105757071568</v>
      </c>
      <c r="D58" s="25">
        <v>1.7951318435940102</v>
      </c>
      <c r="E58" s="25">
        <v>1.6116915490848585</v>
      </c>
      <c r="F58" s="25">
        <v>1.5021697886855234</v>
      </c>
      <c r="G58" s="25">
        <v>2.0204620083194675</v>
      </c>
      <c r="H58" s="25">
        <v>1.4301988735440947</v>
      </c>
      <c r="I58" s="25">
        <v>1.4802819068219635</v>
      </c>
      <c r="J58" s="25">
        <v>1.3283287437604</v>
      </c>
      <c r="K58" s="25">
        <v>1.2432441663893499</v>
      </c>
      <c r="L58" s="25">
        <v>1.4039658868552416</v>
      </c>
      <c r="M58" s="25">
        <v>1.4039658868552416</v>
      </c>
      <c r="N58" s="25">
        <v>1.0193748201331112</v>
      </c>
      <c r="O58" s="25">
        <v>0.8163999449251254</v>
      </c>
      <c r="P58" s="25">
        <v>0.9411076524126464</v>
      </c>
      <c r="Q58" s="25">
        <v>0.7551635346089847</v>
      </c>
      <c r="R58" s="25">
        <v>0.8381597775374371</v>
      </c>
      <c r="S58" s="25">
        <v>0.6929492702163061</v>
      </c>
      <c r="T58" s="25">
        <v>0.7835234462562396</v>
      </c>
      <c r="U58" s="25">
        <f>'Interpolate by Qa'!E59</f>
        <v>0.6768530372503038</v>
      </c>
      <c r="V58" s="25">
        <v>1.4339337371794854</v>
      </c>
      <c r="W58" s="25">
        <v>1.16655949251248</v>
      </c>
      <c r="X58" s="25">
        <v>0.8754112613976701</v>
      </c>
      <c r="Y58" s="25">
        <v>0.7121474452579032</v>
      </c>
      <c r="Z58" s="25">
        <v>0.822395619966722</v>
      </c>
      <c r="AA58" s="25">
        <v>0.6824760390705673</v>
      </c>
      <c r="AB58" s="25">
        <v>0.7422660933444258</v>
      </c>
      <c r="AC58" s="25">
        <v>0.6459434410981704</v>
      </c>
      <c r="AD58" s="25">
        <v>0.7002826682196338</v>
      </c>
      <c r="AE58" s="25">
        <v>0.6251488990016636</v>
      </c>
      <c r="AF58" s="25">
        <f>'Interpolate by Qa'!J59</f>
        <v>0.8265374677444816</v>
      </c>
      <c r="AG58" s="25">
        <f>'Interpolate by Qa'!O59</f>
        <v>0.7004119014971879</v>
      </c>
      <c r="AH58" s="25">
        <v>0.4741839835048739</v>
      </c>
      <c r="AI58" s="25">
        <f>'Interpolate by Qa'!Y59</f>
        <v>0.4059303426781924</v>
      </c>
      <c r="AJ58" s="25">
        <v>0.4648004443123938</v>
      </c>
      <c r="AK58" s="25">
        <f>'Interpolate by Qa'!AI59</f>
        <v>0.4040111369148957</v>
      </c>
      <c r="AL58" s="25">
        <v>0.4552294191347755</v>
      </c>
      <c r="AM58" s="25">
        <f>'Interpolate by Qa'!AN59</f>
        <v>0.40072866105749816</v>
      </c>
      <c r="AN58" s="25">
        <f>'Interpolate by Qa'!AS59</f>
        <v>0.4399359740640307</v>
      </c>
      <c r="AO58" s="25">
        <f>'Interpolate by Qa'!AX59</f>
        <v>0.3975513828223398</v>
      </c>
    </row>
    <row r="59" spans="1:41" s="29" customFormat="1" ht="15">
      <c r="A59" s="19" t="s">
        <v>51</v>
      </c>
      <c r="B59" s="29">
        <v>0.3584654410526318</v>
      </c>
      <c r="C59" s="29">
        <v>0.3033580252911814</v>
      </c>
      <c r="D59" s="29">
        <v>0.21414843926788682</v>
      </c>
      <c r="E59" s="29">
        <v>0.1948834101497504</v>
      </c>
      <c r="F59" s="29">
        <v>0.1963059244592346</v>
      </c>
      <c r="G59" s="29">
        <v>0.34289305307820317</v>
      </c>
      <c r="H59" s="29">
        <v>0.3050147603993346</v>
      </c>
      <c r="I59" s="29">
        <v>0.2251150003327785</v>
      </c>
      <c r="J59" s="29">
        <v>0.1962999474209652</v>
      </c>
      <c r="K59" s="29">
        <v>0.17775362079866894</v>
      </c>
      <c r="L59" s="29">
        <v>0.29922292129783656</v>
      </c>
      <c r="M59" s="29">
        <v>0.29922292129783656</v>
      </c>
      <c r="N59" s="29">
        <v>0.22927405540765347</v>
      </c>
      <c r="O59" s="29">
        <v>0.31566030898502484</v>
      </c>
      <c r="P59" s="29">
        <v>0.20614146039933431</v>
      </c>
      <c r="Q59" s="29">
        <v>0.31365083544093175</v>
      </c>
      <c r="R59" s="29">
        <v>0.2075237633943433</v>
      </c>
      <c r="S59" s="29">
        <v>0.3160300537437605</v>
      </c>
      <c r="T59" s="29">
        <v>0.2109826066555738</v>
      </c>
      <c r="U59" s="29">
        <f>'Interpolate by Qa'!E60</f>
        <v>0.312583895768554</v>
      </c>
      <c r="V59" s="29">
        <v>0.21819710528846145</v>
      </c>
      <c r="W59" s="29">
        <v>0.3200485297836941</v>
      </c>
      <c r="X59" s="29">
        <v>0.22222747237936777</v>
      </c>
      <c r="Y59" s="29">
        <v>0.32073747287853616</v>
      </c>
      <c r="Z59" s="29">
        <v>0.20985640482529125</v>
      </c>
      <c r="AA59" s="29">
        <v>0.31647885765920847</v>
      </c>
      <c r="AB59" s="29">
        <v>0.22170917570715495</v>
      </c>
      <c r="AC59" s="29">
        <v>0.3192133998336103</v>
      </c>
      <c r="AD59" s="29">
        <v>0.22975486655574034</v>
      </c>
      <c r="AE59" s="29">
        <v>0.3211676312811982</v>
      </c>
      <c r="AF59" s="29">
        <f>'Interpolate by Qa'!J60</f>
        <v>0.22798814676363263</v>
      </c>
      <c r="AG59" s="29">
        <f>'Interpolate by Qa'!O60</f>
        <v>0.3127495095360569</v>
      </c>
      <c r="AH59" s="29">
        <v>0.2226911372253688</v>
      </c>
      <c r="AI59" s="29">
        <f>'Interpolate by Qa'!Y60</f>
        <v>0.29816764967453757</v>
      </c>
      <c r="AJ59" s="29">
        <v>0.22718385925297124</v>
      </c>
      <c r="AK59" s="29">
        <f>'Interpolate by Qa'!AI60</f>
        <v>0.29415865729611024</v>
      </c>
      <c r="AL59" s="29">
        <v>0.2258351562396008</v>
      </c>
      <c r="AM59" s="29">
        <f>'Interpolate by Qa'!AN60</f>
        <v>0.30792561499824717</v>
      </c>
      <c r="AN59" s="29">
        <f>'Interpolate by Qa'!AS60</f>
        <v>0.234061722725951</v>
      </c>
      <c r="AO59" s="29">
        <f>'Interpolate by Qa'!AX60</f>
        <v>0.29867282272433593</v>
      </c>
    </row>
    <row r="60" spans="1:41" s="29" customFormat="1" ht="15">
      <c r="A60" s="19" t="s">
        <v>52</v>
      </c>
      <c r="B60" s="29">
        <v>0.35342517094736847</v>
      </c>
      <c r="C60" s="29">
        <v>0.29605054825291155</v>
      </c>
      <c r="D60" s="29">
        <v>0.197393465890183</v>
      </c>
      <c r="E60" s="29">
        <v>0.17640482845257885</v>
      </c>
      <c r="F60" s="29">
        <v>0.17974498302828618</v>
      </c>
      <c r="G60" s="29">
        <v>0.3372223474209653</v>
      </c>
      <c r="H60" s="29">
        <v>0.29857307054908494</v>
      </c>
      <c r="I60" s="29">
        <v>0.20183396705490828</v>
      </c>
      <c r="J60" s="29">
        <v>0.1677663903494178</v>
      </c>
      <c r="K60" s="29">
        <v>0.14330585640598995</v>
      </c>
      <c r="L60" s="29">
        <v>0.2940932772046589</v>
      </c>
      <c r="M60" s="29">
        <v>0.2940932772046589</v>
      </c>
      <c r="N60" s="29">
        <v>0.22131166921797019</v>
      </c>
      <c r="O60" s="29">
        <v>0.3135847119800332</v>
      </c>
      <c r="P60" s="29">
        <v>0.1953681810316141</v>
      </c>
      <c r="Q60" s="29">
        <v>0.3112813437603993</v>
      </c>
      <c r="R60" s="29">
        <v>0.20060143594009983</v>
      </c>
      <c r="S60" s="29">
        <v>0.3142823680532446</v>
      </c>
      <c r="T60" s="29">
        <v>0.20476443311148082</v>
      </c>
      <c r="U60" s="29">
        <f>'Interpolate by Qa'!E61</f>
        <v>0.3109444139118196</v>
      </c>
      <c r="V60" s="29">
        <v>0.2122063591346152</v>
      </c>
      <c r="W60" s="29">
        <v>0.31922247537437576</v>
      </c>
      <c r="X60" s="29">
        <v>0.21753205707154757</v>
      </c>
      <c r="Y60" s="29">
        <v>0.3202044841930117</v>
      </c>
      <c r="Z60" s="29">
        <v>0.20464629251247934</v>
      </c>
      <c r="AA60" s="29">
        <v>0.3158154022375218</v>
      </c>
      <c r="AB60" s="29">
        <v>0.21875620249584024</v>
      </c>
      <c r="AC60" s="29">
        <v>0.31864162362728793</v>
      </c>
      <c r="AD60" s="29">
        <v>0.22725486289517438</v>
      </c>
      <c r="AE60" s="29">
        <v>0.3206502589018301</v>
      </c>
      <c r="AF60" s="29">
        <f>'Interpolate by Qa'!J61</f>
        <v>0.2262448811809736</v>
      </c>
      <c r="AG60" s="29">
        <f>'Interpolate by Qa'!O61</f>
        <v>0.3126148722556297</v>
      </c>
      <c r="AH60" s="29">
        <v>0.2214274456461466</v>
      </c>
      <c r="AI60" s="29">
        <f>'Interpolate by Qa'!Y61</f>
        <v>0.2978591172006817</v>
      </c>
      <c r="AJ60" s="29">
        <v>0.22577976366723268</v>
      </c>
      <c r="AK60" s="29">
        <f>'Interpolate by Qa'!AI61</f>
        <v>0.2938241656324717</v>
      </c>
      <c r="AL60" s="29">
        <v>0.22459831663893506</v>
      </c>
      <c r="AM60" s="29">
        <f>'Interpolate by Qa'!AN61</f>
        <v>0.3075622305045134</v>
      </c>
      <c r="AN60" s="29">
        <f>'Interpolate by Qa'!AS61</f>
        <v>0.23299072079150773</v>
      </c>
      <c r="AO60" s="29">
        <f>'Interpolate by Qa'!AX61</f>
        <v>0.29831211904649785</v>
      </c>
    </row>
    <row r="61" spans="1:21" s="25" customFormat="1" ht="15">
      <c r="A61" s="18" t="s">
        <v>53</v>
      </c>
      <c r="U61" s="25" t="e">
        <f>'Interpolate by Qa'!E62</f>
        <v>#VALUE!</v>
      </c>
    </row>
    <row r="62" spans="1:21" s="29" customFormat="1" ht="15">
      <c r="A62" s="19" t="s">
        <v>54</v>
      </c>
      <c r="U62" s="29" t="e">
        <f>'Interpolate by Qa'!E63</f>
        <v>#VALUE!</v>
      </c>
    </row>
    <row r="63" spans="1:41" s="29" customFormat="1" ht="15">
      <c r="A63" s="19" t="s">
        <v>55</v>
      </c>
      <c r="B63" s="29">
        <v>0.4191212688421053</v>
      </c>
      <c r="C63" s="29">
        <v>0.4059311407653909</v>
      </c>
      <c r="D63" s="29">
        <v>0.21240406555740418</v>
      </c>
      <c r="E63" s="29">
        <v>0.20113375723793694</v>
      </c>
      <c r="F63" s="29">
        <v>0.23513902562396033</v>
      </c>
      <c r="G63" s="29">
        <v>0.3394731883527457</v>
      </c>
      <c r="H63" s="29">
        <v>0.2955879063227954</v>
      </c>
      <c r="I63" s="29">
        <v>0.19323756489184682</v>
      </c>
      <c r="J63" s="29">
        <v>0.16800612928452568</v>
      </c>
      <c r="K63" s="29">
        <v>0.13152642129783693</v>
      </c>
      <c r="L63" s="29">
        <v>0.3570177425956736</v>
      </c>
      <c r="M63" s="29">
        <v>0.3570177425956736</v>
      </c>
      <c r="N63" s="29">
        <v>0.21740318236272876</v>
      </c>
      <c r="O63" s="29">
        <v>0.3912316198003324</v>
      </c>
      <c r="P63" s="29">
        <v>0.26034186455906855</v>
      </c>
      <c r="Q63" s="29">
        <v>0.38352259034941827</v>
      </c>
      <c r="R63" s="29">
        <v>0.25347680648918464</v>
      </c>
      <c r="S63" s="29">
        <v>0.3759935993344427</v>
      </c>
      <c r="T63" s="29">
        <v>0.25991182129783696</v>
      </c>
      <c r="U63" s="29">
        <f>'Interpolate by Qa'!E64</f>
        <v>0.37029788623011345</v>
      </c>
      <c r="V63" s="29">
        <v>0.20978420945512832</v>
      </c>
      <c r="W63" s="29">
        <v>0.4159105316139774</v>
      </c>
      <c r="X63" s="29">
        <v>0.29584241281198004</v>
      </c>
      <c r="Y63" s="29">
        <v>0.3807823064891848</v>
      </c>
      <c r="Z63" s="29">
        <v>0.2778796713810317</v>
      </c>
      <c r="AA63" s="29">
        <v>0.3765754394148023</v>
      </c>
      <c r="AB63" s="29">
        <v>0.29035596938435937</v>
      </c>
      <c r="AC63" s="29">
        <v>0.3720848891846921</v>
      </c>
      <c r="AD63" s="29">
        <v>0.2892315916805322</v>
      </c>
      <c r="AE63" s="29">
        <v>0.3742241164725458</v>
      </c>
      <c r="AF63" s="29">
        <f>'Interpolate by Qa'!J64</f>
        <v>0.29702479742365673</v>
      </c>
      <c r="AG63" s="29">
        <f>'Interpolate by Qa'!O64</f>
        <v>0.37009748381852026</v>
      </c>
      <c r="AH63" s="29">
        <v>0.275150627058906</v>
      </c>
      <c r="AI63" s="29">
        <f>'Interpolate by Qa'!Y64</f>
        <v>0.3344353878753134</v>
      </c>
      <c r="AJ63" s="29">
        <v>0.27253634023769097</v>
      </c>
      <c r="AK63" s="29">
        <f>'Interpolate by Qa'!AI64</f>
        <v>0.33132257414555566</v>
      </c>
      <c r="AL63" s="29">
        <v>0.27005536672213</v>
      </c>
      <c r="AM63" s="29">
        <f>'Interpolate by Qa'!AN64</f>
        <v>0.3428031203111042</v>
      </c>
      <c r="AN63" s="29">
        <f>'Interpolate by Qa'!AS64</f>
        <v>0.27445221742754033</v>
      </c>
      <c r="AO63" s="29">
        <f>'Interpolate by Qa'!AX64</f>
        <v>0.3344586212813407</v>
      </c>
    </row>
    <row r="64" spans="1:41" s="29" customFormat="1" ht="15">
      <c r="A64" s="19" t="s">
        <v>56</v>
      </c>
      <c r="B64" s="29">
        <v>0.06569609789473685</v>
      </c>
      <c r="C64" s="29">
        <v>0.10988059251247928</v>
      </c>
      <c r="D64" s="29">
        <v>0.015010599667221307</v>
      </c>
      <c r="E64" s="29">
        <v>0.024728928785357766</v>
      </c>
      <c r="F64" s="29">
        <v>0.0553940425956739</v>
      </c>
      <c r="G64" s="29">
        <v>0.0022508409317803643</v>
      </c>
      <c r="H64" s="29">
        <v>-0.002985164226289515</v>
      </c>
      <c r="I64" s="29">
        <v>-0.008596402163061564</v>
      </c>
      <c r="J64" s="29">
        <v>0.00023973893510815275</v>
      </c>
      <c r="K64" s="29">
        <v>-0.01177943510815308</v>
      </c>
      <c r="L64" s="29">
        <v>0.06292446539101496</v>
      </c>
      <c r="M64" s="29">
        <v>0.06292446539101496</v>
      </c>
      <c r="N64" s="29">
        <v>-0.0039084868552412624</v>
      </c>
      <c r="O64" s="29">
        <v>0.07764690782029952</v>
      </c>
      <c r="P64" s="29">
        <v>0.06497368352745421</v>
      </c>
      <c r="Q64" s="29">
        <v>0.07224124658901845</v>
      </c>
      <c r="R64" s="29">
        <v>0.05287537054908481</v>
      </c>
      <c r="S64" s="29">
        <v>0.06171123128119798</v>
      </c>
      <c r="T64" s="29">
        <v>0.05514738818635612</v>
      </c>
      <c r="U64" s="29">
        <f>'Interpolate by Qa'!E65</f>
        <v>0.05935347231829379</v>
      </c>
      <c r="V64" s="29">
        <v>-0.00242214967948718</v>
      </c>
      <c r="W64" s="29">
        <v>0.09668805623960065</v>
      </c>
      <c r="X64" s="29">
        <v>0.07831035574043271</v>
      </c>
      <c r="Y64" s="29">
        <v>0.06057782229617303</v>
      </c>
      <c r="Z64" s="29">
        <v>0.07323337886855237</v>
      </c>
      <c r="AA64" s="29">
        <v>0.06076003717728053</v>
      </c>
      <c r="AB64" s="29">
        <v>0.07159976688851907</v>
      </c>
      <c r="AC64" s="29">
        <v>0.05344326555740433</v>
      </c>
      <c r="AD64" s="29">
        <v>0.0619767287853577</v>
      </c>
      <c r="AE64" s="29">
        <v>0.05357385757071549</v>
      </c>
      <c r="AF64" s="29">
        <f>'Interpolate by Qa'!J65</f>
        <v>0.07077991624268279</v>
      </c>
      <c r="AG64" s="29">
        <f>'Interpolate by Qa'!O65</f>
        <v>0.057482611562890314</v>
      </c>
      <c r="AH64" s="29">
        <v>0.053723181412759516</v>
      </c>
      <c r="AI64" s="29">
        <f>'Interpolate by Qa'!Y65</f>
        <v>0.036576270674631726</v>
      </c>
      <c r="AJ64" s="29">
        <v>0.046756576570458376</v>
      </c>
      <c r="AK64" s="29">
        <f>'Interpolate by Qa'!AI65</f>
        <v>0.037498408513084114</v>
      </c>
      <c r="AL64" s="29">
        <v>0.045457050083194686</v>
      </c>
      <c r="AM64" s="29">
        <f>'Interpolate by Qa'!AN65</f>
        <v>0.03524088980659103</v>
      </c>
      <c r="AN64" s="29">
        <f>'Interpolate by Qa'!AS65</f>
        <v>0.04146149663603251</v>
      </c>
      <c r="AO64" s="29">
        <f>'Interpolate by Qa'!AX65</f>
        <v>0.03614650223484257</v>
      </c>
    </row>
    <row r="65" spans="1:21" s="29" customFormat="1" ht="15">
      <c r="A65" s="9" t="s">
        <v>38</v>
      </c>
      <c r="U65" s="29" t="e">
        <f>'Interpolate by Qa'!E66</f>
        <v>#VALUE!</v>
      </c>
    </row>
    <row r="66" spans="1:41" s="24" customFormat="1" ht="15">
      <c r="A66" s="13" t="s">
        <v>57</v>
      </c>
      <c r="B66" s="24">
        <v>11.50457821052632</v>
      </c>
      <c r="C66" s="24">
        <v>10.307829113144765</v>
      </c>
      <c r="D66" s="24">
        <v>8.285634595673868</v>
      </c>
      <c r="E66" s="24">
        <v>8.269186183028278</v>
      </c>
      <c r="F66" s="24">
        <v>8.272984306156404</v>
      </c>
      <c r="G66" s="24">
        <v>10.777069750415977</v>
      </c>
      <c r="H66" s="24">
        <v>10.721011464226288</v>
      </c>
      <c r="I66" s="24">
        <v>11.65762735440932</v>
      </c>
      <c r="J66" s="24">
        <v>12.540947171381035</v>
      </c>
      <c r="K66" s="24">
        <v>13.465742196339432</v>
      </c>
      <c r="L66" s="24">
        <v>8.718353312811988</v>
      </c>
      <c r="M66" s="24">
        <v>8.718353312811988</v>
      </c>
      <c r="N66" s="24">
        <v>7.850291376039929</v>
      </c>
      <c r="O66" s="24">
        <v>9.940129569051578</v>
      </c>
      <c r="P66" s="24">
        <v>8.174801435940102</v>
      </c>
      <c r="Q66" s="24">
        <v>10.153533016638942</v>
      </c>
      <c r="R66" s="24">
        <v>8.705946885191345</v>
      </c>
      <c r="S66" s="24">
        <v>10.611520948419292</v>
      </c>
      <c r="T66" s="24">
        <v>9.006731584026623</v>
      </c>
      <c r="U66" s="24">
        <f>'Interpolate by Qa'!E67</f>
        <v>10.592075074327568</v>
      </c>
      <c r="V66" s="24">
        <v>3.923101685897435</v>
      </c>
      <c r="W66" s="24">
        <v>8.492636349417637</v>
      </c>
      <c r="X66" s="24">
        <v>3.7677075324459217</v>
      </c>
      <c r="Y66" s="24">
        <v>9.899092465890195</v>
      </c>
      <c r="Z66" s="24">
        <v>3.0558953960066577</v>
      </c>
      <c r="AA66" s="24">
        <v>9.087897495697067</v>
      </c>
      <c r="AB66" s="24">
        <v>5.19707504259567</v>
      </c>
      <c r="AC66" s="24">
        <v>9.147415231281194</v>
      </c>
      <c r="AD66" s="24">
        <v>5.114256164891841</v>
      </c>
      <c r="AE66" s="24">
        <v>9.459128420965062</v>
      </c>
      <c r="AF66" s="24">
        <f>'Interpolate by Qa'!J67</f>
        <v>2.4414041617074638</v>
      </c>
      <c r="AG66" s="24">
        <f>'Interpolate by Qa'!O67</f>
        <v>3.761670734728076</v>
      </c>
      <c r="AH66" s="24">
        <v>4.665373986335773</v>
      </c>
      <c r="AI66" s="24">
        <f>'Interpolate by Qa'!Y67</f>
        <v>4.665069170940612</v>
      </c>
      <c r="AJ66" s="24">
        <v>4.657678168081492</v>
      </c>
      <c r="AK66" s="24">
        <f>'Interpolate by Qa'!AI67</f>
        <v>4.893472143401492</v>
      </c>
      <c r="AL66" s="24">
        <v>4.747419878535771</v>
      </c>
      <c r="AM66" s="24">
        <f>'Interpolate by Qa'!AN67</f>
        <v>3.3908660929787984</v>
      </c>
      <c r="AN66" s="24">
        <f>'Interpolate by Qa'!AS67</f>
        <v>4.868537430456807</v>
      </c>
      <c r="AO66" s="24">
        <f>'Interpolate by Qa'!AX67</f>
        <v>4.709357920196416</v>
      </c>
    </row>
    <row r="67" spans="1:41" s="24" customFormat="1" ht="15.75" thickBot="1">
      <c r="A67" s="20" t="s">
        <v>58</v>
      </c>
      <c r="B67" s="24">
        <v>12.450758042105248</v>
      </c>
      <c r="C67" s="24">
        <v>11.844925024958398</v>
      </c>
      <c r="D67" s="24">
        <v>13.424122163061574</v>
      </c>
      <c r="E67" s="24">
        <v>11.900657587354413</v>
      </c>
      <c r="F67" s="24">
        <v>10.690474259567386</v>
      </c>
      <c r="G67" s="24">
        <v>13.30068136439269</v>
      </c>
      <c r="H67" s="24">
        <v>13.595858252911809</v>
      </c>
      <c r="I67" s="24">
        <v>14.021703261231272</v>
      </c>
      <c r="J67" s="24">
        <v>12.699481813643924</v>
      </c>
      <c r="K67" s="24">
        <v>11.561709168053255</v>
      </c>
      <c r="L67" s="24">
        <v>12.005946405990022</v>
      </c>
      <c r="M67" s="24">
        <v>12.005946405990022</v>
      </c>
      <c r="N67" s="24">
        <v>12.184821747088185</v>
      </c>
      <c r="O67" s="24">
        <v>8.727802743760405</v>
      </c>
      <c r="P67" s="24">
        <v>11.04745539101498</v>
      </c>
      <c r="Q67" s="24">
        <v>7.3202509118136385</v>
      </c>
      <c r="R67" s="24">
        <v>9.396480334442595</v>
      </c>
      <c r="S67" s="24">
        <v>5.406317462562396</v>
      </c>
      <c r="T67" s="24">
        <v>8.070535477537435</v>
      </c>
      <c r="U67" s="24">
        <f>'Interpolate by Qa'!E68</f>
        <v>4.850352128158697</v>
      </c>
      <c r="V67" s="24">
        <v>12.167152397435888</v>
      </c>
      <c r="W67" s="24">
        <v>9.906732425956744</v>
      </c>
      <c r="X67" s="24">
        <v>10.01351797504159</v>
      </c>
      <c r="Y67" s="24">
        <v>5.945318978369388</v>
      </c>
      <c r="Z67" s="24">
        <v>8.963420637271206</v>
      </c>
      <c r="AA67" s="24">
        <v>5.08623516695353</v>
      </c>
      <c r="AB67" s="24">
        <v>6.928692281198003</v>
      </c>
      <c r="AC67" s="24">
        <v>3.6935698069883514</v>
      </c>
      <c r="AD67" s="24">
        <v>5.642168763727124</v>
      </c>
      <c r="AE67" s="24">
        <v>2.9935598618968386</v>
      </c>
      <c r="AF67" s="24">
        <f>'Interpolate by Qa'!J68</f>
        <v>8.260482332502216</v>
      </c>
      <c r="AG67" s="24">
        <f>'Interpolate by Qa'!O68</f>
        <v>9.700911149354095</v>
      </c>
      <c r="AH67" s="24">
        <v>4.6595584295791515</v>
      </c>
      <c r="AI67" s="24">
        <f>'Interpolate by Qa'!Y68</f>
        <v>1.604151304095226</v>
      </c>
      <c r="AJ67" s="24">
        <v>4.296325959252969</v>
      </c>
      <c r="AK67" s="24">
        <f>'Interpolate by Qa'!AI68</f>
        <v>1.754047198995596</v>
      </c>
      <c r="AL67" s="24">
        <v>3.86061280199667</v>
      </c>
      <c r="AM67" s="24">
        <f>'Interpolate by Qa'!AN68</f>
        <v>1.165453284425636</v>
      </c>
      <c r="AN67" s="24">
        <f>'Interpolate by Qa'!AS68</f>
        <v>3.1455519134446</v>
      </c>
      <c r="AO67" s="24">
        <f>'Interpolate by Qa'!AX68</f>
        <v>1.5374504770466948</v>
      </c>
    </row>
    <row r="68" spans="1:41" s="3" customFormat="1" ht="15">
      <c r="A68" s="11" t="s">
        <v>59</v>
      </c>
      <c r="B68" s="3" t="s">
        <v>82</v>
      </c>
      <c r="C68" s="3" t="s">
        <v>82</v>
      </c>
      <c r="D68" s="3" t="s">
        <v>82</v>
      </c>
      <c r="E68" s="3" t="s">
        <v>82</v>
      </c>
      <c r="F68" s="3" t="s">
        <v>82</v>
      </c>
      <c r="G68" s="3" t="s">
        <v>82</v>
      </c>
      <c r="H68" s="3" t="s">
        <v>82</v>
      </c>
      <c r="I68" s="3" t="s">
        <v>82</v>
      </c>
      <c r="J68" s="3" t="s">
        <v>82</v>
      </c>
      <c r="K68" s="3" t="s">
        <v>82</v>
      </c>
      <c r="L68" s="3" t="s">
        <v>82</v>
      </c>
      <c r="M68" s="3" t="s">
        <v>82</v>
      </c>
      <c r="N68" s="3" t="s">
        <v>82</v>
      </c>
      <c r="O68" s="3" t="s">
        <v>82</v>
      </c>
      <c r="P68" s="3" t="s">
        <v>82</v>
      </c>
      <c r="Q68" s="3" t="s">
        <v>82</v>
      </c>
      <c r="R68" s="3" t="s">
        <v>82</v>
      </c>
      <c r="S68" s="3" t="s">
        <v>82</v>
      </c>
      <c r="T68" s="3" t="s">
        <v>82</v>
      </c>
      <c r="U68" s="3" t="e">
        <f>'Interpolate by Qa'!E69</f>
        <v>#VALUE!</v>
      </c>
      <c r="V68" s="3" t="s">
        <v>82</v>
      </c>
      <c r="W68" s="3" t="s">
        <v>82</v>
      </c>
      <c r="X68" s="3" t="s">
        <v>82</v>
      </c>
      <c r="Y68" s="3" t="s">
        <v>82</v>
      </c>
      <c r="Z68" s="3" t="s">
        <v>82</v>
      </c>
      <c r="AA68" s="3" t="s">
        <v>82</v>
      </c>
      <c r="AB68" s="3" t="s">
        <v>82</v>
      </c>
      <c r="AC68" s="3" t="s">
        <v>82</v>
      </c>
      <c r="AD68" s="3" t="s">
        <v>82</v>
      </c>
      <c r="AE68" s="3" t="s">
        <v>82</v>
      </c>
      <c r="AF68" s="3" t="s">
        <v>82</v>
      </c>
      <c r="AG68" s="3" t="s">
        <v>82</v>
      </c>
      <c r="AH68" s="3" t="s">
        <v>82</v>
      </c>
      <c r="AI68" s="3" t="s">
        <v>82</v>
      </c>
      <c r="AJ68" s="3" t="s">
        <v>82</v>
      </c>
      <c r="AK68" s="3" t="s">
        <v>82</v>
      </c>
      <c r="AL68" s="3" t="s">
        <v>82</v>
      </c>
      <c r="AM68" s="3" t="s">
        <v>82</v>
      </c>
      <c r="AN68" s="3" t="s">
        <v>82</v>
      </c>
      <c r="AO68" s="3" t="s">
        <v>82</v>
      </c>
    </row>
    <row r="69" spans="1:41" s="3" customFormat="1" ht="15">
      <c r="A69" s="11" t="s">
        <v>60</v>
      </c>
      <c r="B69" s="3" t="s">
        <v>82</v>
      </c>
      <c r="C69" s="3" t="s">
        <v>82</v>
      </c>
      <c r="D69" s="3" t="s">
        <v>82</v>
      </c>
      <c r="E69" s="3" t="s">
        <v>82</v>
      </c>
      <c r="F69" s="3" t="s">
        <v>82</v>
      </c>
      <c r="G69" s="3" t="s">
        <v>82</v>
      </c>
      <c r="H69" s="3" t="s">
        <v>82</v>
      </c>
      <c r="I69" s="3" t="s">
        <v>82</v>
      </c>
      <c r="J69" s="3" t="s">
        <v>82</v>
      </c>
      <c r="K69" s="3" t="s">
        <v>82</v>
      </c>
      <c r="L69" s="3" t="s">
        <v>82</v>
      </c>
      <c r="M69" s="3" t="s">
        <v>82</v>
      </c>
      <c r="N69" s="3" t="s">
        <v>82</v>
      </c>
      <c r="O69" s="3" t="s">
        <v>82</v>
      </c>
      <c r="P69" s="3" t="s">
        <v>82</v>
      </c>
      <c r="Q69" s="3" t="s">
        <v>82</v>
      </c>
      <c r="R69" s="3" t="s">
        <v>82</v>
      </c>
      <c r="S69" s="3" t="s">
        <v>82</v>
      </c>
      <c r="T69" s="3" t="s">
        <v>82</v>
      </c>
      <c r="U69" s="3" t="e">
        <f>'Interpolate by Qa'!E70</f>
        <v>#VALUE!</v>
      </c>
      <c r="V69" s="3" t="s">
        <v>82</v>
      </c>
      <c r="W69" s="3" t="s">
        <v>82</v>
      </c>
      <c r="X69" s="3" t="s">
        <v>82</v>
      </c>
      <c r="Y69" s="3" t="s">
        <v>82</v>
      </c>
      <c r="Z69" s="3" t="s">
        <v>82</v>
      </c>
      <c r="AA69" s="3" t="s">
        <v>82</v>
      </c>
      <c r="AB69" s="3" t="s">
        <v>82</v>
      </c>
      <c r="AC69" s="3" t="s">
        <v>82</v>
      </c>
      <c r="AD69" s="3" t="s">
        <v>82</v>
      </c>
      <c r="AE69" s="3" t="s">
        <v>82</v>
      </c>
      <c r="AF69" s="3" t="s">
        <v>82</v>
      </c>
      <c r="AG69" s="3" t="s">
        <v>82</v>
      </c>
      <c r="AH69" s="3" t="s">
        <v>82</v>
      </c>
      <c r="AI69" s="3" t="s">
        <v>82</v>
      </c>
      <c r="AJ69" s="3" t="s">
        <v>82</v>
      </c>
      <c r="AK69" s="3" t="s">
        <v>82</v>
      </c>
      <c r="AL69" s="3" t="s">
        <v>82</v>
      </c>
      <c r="AM69" s="3" t="s">
        <v>82</v>
      </c>
      <c r="AN69" s="3" t="s">
        <v>82</v>
      </c>
      <c r="AO69" s="3" t="s">
        <v>82</v>
      </c>
    </row>
    <row r="70" spans="1:41" s="3" customFormat="1" ht="15">
      <c r="A70" s="21" t="s">
        <v>61</v>
      </c>
      <c r="B70" s="3" t="s">
        <v>82</v>
      </c>
      <c r="C70" s="3" t="s">
        <v>82</v>
      </c>
      <c r="D70" s="3" t="s">
        <v>82</v>
      </c>
      <c r="E70" s="3" t="s">
        <v>82</v>
      </c>
      <c r="F70" s="3" t="s">
        <v>82</v>
      </c>
      <c r="G70" s="3" t="s">
        <v>82</v>
      </c>
      <c r="H70" s="3" t="s">
        <v>82</v>
      </c>
      <c r="I70" s="3" t="s">
        <v>82</v>
      </c>
      <c r="J70" s="3" t="s">
        <v>82</v>
      </c>
      <c r="K70" s="3" t="s">
        <v>82</v>
      </c>
      <c r="L70" s="3" t="s">
        <v>82</v>
      </c>
      <c r="M70" s="3" t="s">
        <v>82</v>
      </c>
      <c r="N70" s="3" t="s">
        <v>82</v>
      </c>
      <c r="O70" s="3" t="s">
        <v>82</v>
      </c>
      <c r="P70" s="3" t="s">
        <v>82</v>
      </c>
      <c r="Q70" s="3" t="s">
        <v>82</v>
      </c>
      <c r="R70" s="3" t="s">
        <v>82</v>
      </c>
      <c r="S70" s="3" t="s">
        <v>82</v>
      </c>
      <c r="T70" s="3" t="s">
        <v>82</v>
      </c>
      <c r="U70" s="3" t="e">
        <f>'Interpolate by Qa'!E71</f>
        <v>#VALUE!</v>
      </c>
      <c r="V70" s="3" t="s">
        <v>82</v>
      </c>
      <c r="W70" s="3" t="s">
        <v>82</v>
      </c>
      <c r="X70" s="3" t="s">
        <v>82</v>
      </c>
      <c r="Y70" s="3" t="s">
        <v>82</v>
      </c>
      <c r="Z70" s="3" t="s">
        <v>82</v>
      </c>
      <c r="AA70" s="3" t="s">
        <v>82</v>
      </c>
      <c r="AB70" s="3" t="s">
        <v>82</v>
      </c>
      <c r="AC70" s="3" t="s">
        <v>82</v>
      </c>
      <c r="AD70" s="3" t="s">
        <v>82</v>
      </c>
      <c r="AE70" s="3" t="s">
        <v>82</v>
      </c>
      <c r="AF70" s="3" t="s">
        <v>82</v>
      </c>
      <c r="AG70" s="3" t="s">
        <v>82</v>
      </c>
      <c r="AH70" s="3" t="s">
        <v>82</v>
      </c>
      <c r="AI70" s="3" t="s">
        <v>82</v>
      </c>
      <c r="AJ70" s="3" t="s">
        <v>82</v>
      </c>
      <c r="AK70" s="3" t="s">
        <v>82</v>
      </c>
      <c r="AL70" s="3" t="s">
        <v>82</v>
      </c>
      <c r="AM70" s="3" t="s">
        <v>82</v>
      </c>
      <c r="AN70" s="3" t="s">
        <v>82</v>
      </c>
      <c r="AO70" s="3" t="s">
        <v>82</v>
      </c>
    </row>
    <row r="71" spans="1:41" s="3" customFormat="1" ht="15">
      <c r="A71" s="21" t="s">
        <v>62</v>
      </c>
      <c r="B71" s="3" t="s">
        <v>82</v>
      </c>
      <c r="C71" s="3" t="s">
        <v>82</v>
      </c>
      <c r="D71" s="3" t="s">
        <v>82</v>
      </c>
      <c r="E71" s="3" t="s">
        <v>82</v>
      </c>
      <c r="F71" s="3" t="s">
        <v>82</v>
      </c>
      <c r="G71" s="3" t="s">
        <v>82</v>
      </c>
      <c r="H71" s="3" t="s">
        <v>82</v>
      </c>
      <c r="I71" s="3" t="s">
        <v>82</v>
      </c>
      <c r="J71" s="3" t="s">
        <v>82</v>
      </c>
      <c r="K71" s="3" t="s">
        <v>82</v>
      </c>
      <c r="L71" s="3" t="s">
        <v>82</v>
      </c>
      <c r="M71" s="3" t="s">
        <v>82</v>
      </c>
      <c r="N71" s="3" t="s">
        <v>82</v>
      </c>
      <c r="O71" s="3" t="s">
        <v>82</v>
      </c>
      <c r="P71" s="3" t="s">
        <v>82</v>
      </c>
      <c r="Q71" s="3" t="s">
        <v>82</v>
      </c>
      <c r="R71" s="3" t="s">
        <v>82</v>
      </c>
      <c r="S71" s="3" t="s">
        <v>82</v>
      </c>
      <c r="T71" s="3" t="s">
        <v>82</v>
      </c>
      <c r="U71" s="3" t="e">
        <f>'Interpolate by Qa'!E72</f>
        <v>#VALUE!</v>
      </c>
      <c r="V71" s="3" t="s">
        <v>82</v>
      </c>
      <c r="W71" s="3" t="s">
        <v>82</v>
      </c>
      <c r="X71" s="3" t="s">
        <v>82</v>
      </c>
      <c r="Y71" s="3" t="s">
        <v>82</v>
      </c>
      <c r="Z71" s="3" t="s">
        <v>82</v>
      </c>
      <c r="AA71" s="3" t="s">
        <v>82</v>
      </c>
      <c r="AB71" s="3" t="s">
        <v>82</v>
      </c>
      <c r="AC71" s="3" t="s">
        <v>82</v>
      </c>
      <c r="AD71" s="3" t="s">
        <v>82</v>
      </c>
      <c r="AE71" s="3" t="s">
        <v>82</v>
      </c>
      <c r="AF71" s="3" t="s">
        <v>82</v>
      </c>
      <c r="AG71" s="3" t="s">
        <v>82</v>
      </c>
      <c r="AH71" s="3" t="s">
        <v>82</v>
      </c>
      <c r="AI71" s="3" t="s">
        <v>82</v>
      </c>
      <c r="AJ71" s="3" t="s">
        <v>82</v>
      </c>
      <c r="AK71" s="3" t="s">
        <v>82</v>
      </c>
      <c r="AL71" s="3" t="s">
        <v>82</v>
      </c>
      <c r="AM71" s="3" t="s">
        <v>82</v>
      </c>
      <c r="AN71" s="3" t="s">
        <v>82</v>
      </c>
      <c r="AO71" s="3" t="s">
        <v>82</v>
      </c>
    </row>
    <row r="72" spans="1:41" s="3" customFormat="1" ht="15">
      <c r="A72" s="21" t="s">
        <v>63</v>
      </c>
      <c r="B72" s="3" t="b">
        <v>0</v>
      </c>
      <c r="C72" s="3" t="b">
        <v>0</v>
      </c>
      <c r="D72" s="3" t="b">
        <v>0</v>
      </c>
      <c r="E72" s="3" t="b">
        <v>0</v>
      </c>
      <c r="F72" s="3" t="b">
        <v>0</v>
      </c>
      <c r="G72" s="3" t="b">
        <v>0</v>
      </c>
      <c r="H72" s="3" t="b">
        <v>0</v>
      </c>
      <c r="I72" s="3" t="b">
        <v>0</v>
      </c>
      <c r="J72" s="3" t="b">
        <v>0</v>
      </c>
      <c r="K72" s="3" t="b">
        <v>0</v>
      </c>
      <c r="L72" s="3" t="b">
        <v>0</v>
      </c>
      <c r="M72" s="3" t="b">
        <v>0</v>
      </c>
      <c r="N72" s="3" t="b">
        <v>0</v>
      </c>
      <c r="O72" s="3" t="b">
        <v>0</v>
      </c>
      <c r="P72" s="3" t="b">
        <v>0</v>
      </c>
      <c r="Q72" s="3" t="b">
        <v>0</v>
      </c>
      <c r="R72" s="3" t="b">
        <v>0</v>
      </c>
      <c r="S72" s="3" t="b">
        <v>0</v>
      </c>
      <c r="T72" s="3" t="b">
        <v>0</v>
      </c>
      <c r="U72" s="3" t="b">
        <f>'Interpolate by Qa'!E73</f>
        <v>0</v>
      </c>
      <c r="V72" s="3" t="b">
        <v>0</v>
      </c>
      <c r="W72" s="3" t="b">
        <v>0</v>
      </c>
      <c r="X72" s="3" t="b">
        <v>0</v>
      </c>
      <c r="Y72" s="3" t="b">
        <v>0</v>
      </c>
      <c r="Z72" s="3" t="b">
        <v>0</v>
      </c>
      <c r="AA72" s="3" t="b">
        <v>0</v>
      </c>
      <c r="AB72" s="3" t="b">
        <v>0</v>
      </c>
      <c r="AC72" s="3" t="b">
        <v>0</v>
      </c>
      <c r="AD72" s="3" t="b">
        <v>0</v>
      </c>
      <c r="AE72" s="3" t="b">
        <v>0</v>
      </c>
      <c r="AF72" s="3" t="b">
        <f>'Interpolate by Qa'!J73</f>
        <v>0</v>
      </c>
      <c r="AG72" s="3" t="b">
        <f>'Interpolate by Qa'!O73</f>
        <v>0</v>
      </c>
      <c r="AH72" s="3" t="b">
        <v>0</v>
      </c>
      <c r="AI72" s="3" t="b">
        <f>'Interpolate by Qa'!Y73</f>
        <v>0</v>
      </c>
      <c r="AJ72" s="3" t="b">
        <v>0</v>
      </c>
      <c r="AK72" s="3" t="b">
        <f>'Interpolate by Qa'!AI73</f>
        <v>0</v>
      </c>
      <c r="AL72" s="3" t="b">
        <v>0</v>
      </c>
      <c r="AM72" s="3" t="b">
        <f>'Interpolate by Qa'!AN73</f>
        <v>0</v>
      </c>
      <c r="AN72" s="3" t="b">
        <f>'Interpolate by Qa'!AS73</f>
        <v>0</v>
      </c>
      <c r="AO72" s="3" t="b">
        <f>'Interpolate by Qa'!AX73</f>
        <v>0</v>
      </c>
    </row>
    <row r="73" spans="1:41" s="25" customFormat="1" ht="15">
      <c r="A73" s="6" t="s">
        <v>64</v>
      </c>
      <c r="B73" s="25">
        <v>2.389343</v>
      </c>
      <c r="C73" s="25">
        <v>1.752908</v>
      </c>
      <c r="D73" s="25">
        <v>1.849237</v>
      </c>
      <c r="E73" s="25">
        <v>1.669201</v>
      </c>
      <c r="F73" s="25">
        <v>1.557794</v>
      </c>
      <c r="G73" s="25">
        <v>2.055608</v>
      </c>
      <c r="H73" s="25">
        <v>1.477505</v>
      </c>
      <c r="I73" s="25">
        <v>1.549145</v>
      </c>
      <c r="J73" s="25">
        <v>1.404303</v>
      </c>
      <c r="K73" s="25">
        <v>1.329395</v>
      </c>
      <c r="L73" s="25">
        <v>1.440589</v>
      </c>
      <c r="M73" s="25">
        <v>1.440589</v>
      </c>
      <c r="N73" s="25">
        <v>1.06837</v>
      </c>
      <c r="O73" s="25">
        <v>0.8511648</v>
      </c>
      <c r="P73" s="25">
        <v>1.006736</v>
      </c>
      <c r="Q73" s="25">
        <v>0.8011042</v>
      </c>
      <c r="R73" s="25">
        <v>0.8841824</v>
      </c>
      <c r="S73" s="25">
        <v>0.7176081</v>
      </c>
      <c r="T73" s="25">
        <v>0.8307903</v>
      </c>
      <c r="U73" s="25">
        <f>'Interpolate by Qa'!E74</f>
        <v>0.7051489033582712</v>
      </c>
      <c r="V73" s="25">
        <v>1.466152</v>
      </c>
      <c r="W73" s="25">
        <v>1.20987</v>
      </c>
      <c r="X73" s="25">
        <v>0.9171621</v>
      </c>
      <c r="Y73" s="25">
        <v>0.7301803</v>
      </c>
      <c r="Z73" s="25">
        <v>0.8537721</v>
      </c>
      <c r="AA73" s="25">
        <v>0.7279071</v>
      </c>
      <c r="AB73" s="25">
        <v>0.7795947</v>
      </c>
      <c r="AC73" s="25">
        <v>0.663178</v>
      </c>
      <c r="AD73" s="25">
        <v>0.7410294</v>
      </c>
      <c r="AE73" s="25">
        <v>0.6450462</v>
      </c>
      <c r="AF73" s="25">
        <f>'Interpolate by Qa'!J74</f>
        <v>0.8514600589527448</v>
      </c>
      <c r="AG73" s="25">
        <f>'Interpolate by Qa'!O74</f>
        <v>0.7217994669541572</v>
      </c>
      <c r="AH73" s="25">
        <v>0.5053324860313907</v>
      </c>
      <c r="AI73" s="25">
        <f>'Interpolate by Qa'!Y74</f>
        <v>0.4222052189773087</v>
      </c>
      <c r="AJ73" s="25">
        <v>0.4966211</v>
      </c>
      <c r="AK73" s="25">
        <f>'Interpolate by Qa'!AI74</f>
        <v>0.42052176994728807</v>
      </c>
      <c r="AL73" s="25">
        <v>0.4851623</v>
      </c>
      <c r="AM73" s="25">
        <f>'Interpolate by Qa'!AN74</f>
        <v>0.4189479943468833</v>
      </c>
      <c r="AN73" s="25">
        <f>'Interpolate by Qa'!AS74</f>
        <v>0.4798237563198641</v>
      </c>
      <c r="AO73" s="25">
        <f>'Interpolate by Qa'!AX74</f>
        <v>0.41944807952624963</v>
      </c>
    </row>
    <row r="74" spans="1:41" s="25" customFormat="1" ht="15">
      <c r="A74" s="6" t="s">
        <v>65</v>
      </c>
      <c r="B74" s="25">
        <v>2.369434</v>
      </c>
      <c r="C74" s="25">
        <v>1.727877</v>
      </c>
      <c r="D74" s="25">
        <v>1.805158</v>
      </c>
      <c r="E74" s="25">
        <v>1.619701</v>
      </c>
      <c r="F74" s="25">
        <v>1.50628</v>
      </c>
      <c r="G74" s="25">
        <v>2.028248</v>
      </c>
      <c r="H74" s="25">
        <v>1.44456</v>
      </c>
      <c r="I74" s="25">
        <v>1.487704</v>
      </c>
      <c r="J74" s="25">
        <v>1.332247</v>
      </c>
      <c r="K74" s="25">
        <v>1.248848</v>
      </c>
      <c r="L74" s="25">
        <v>1.415894</v>
      </c>
      <c r="M74" s="25">
        <v>1.415894</v>
      </c>
      <c r="N74" s="25">
        <v>1.0338</v>
      </c>
      <c r="O74" s="25">
        <v>0.8316143</v>
      </c>
      <c r="P74" s="25">
        <v>0.961578</v>
      </c>
      <c r="Q74" s="25">
        <v>0.780818</v>
      </c>
      <c r="R74" s="25">
        <v>0.8441247</v>
      </c>
      <c r="S74" s="25">
        <v>0.6961911</v>
      </c>
      <c r="T74" s="25">
        <v>0.7888545</v>
      </c>
      <c r="U74" s="25">
        <f>'Interpolate by Qa'!E75</f>
        <v>0.6827915061361205</v>
      </c>
      <c r="V74" s="25">
        <v>1.442773</v>
      </c>
      <c r="W74" s="25">
        <v>1.195441</v>
      </c>
      <c r="X74" s="25">
        <v>0.8896909</v>
      </c>
      <c r="Y74" s="25">
        <v>0.7165166</v>
      </c>
      <c r="Z74" s="25">
        <v>0.8248463</v>
      </c>
      <c r="AA74" s="25">
        <v>0.7105479</v>
      </c>
      <c r="AB74" s="25">
        <v>0.7540887</v>
      </c>
      <c r="AC74" s="25">
        <v>0.6490363</v>
      </c>
      <c r="AD74" s="25">
        <v>0.7138126</v>
      </c>
      <c r="AE74" s="25">
        <v>0.6306759</v>
      </c>
      <c r="AF74" s="25">
        <f>'Interpolate by Qa'!J75</f>
        <v>0.8321169909960503</v>
      </c>
      <c r="AG74" s="25">
        <f>'Interpolate by Qa'!O75</f>
        <v>0.7105166551039442</v>
      </c>
      <c r="AH74" s="25">
        <v>0.4841647119441758</v>
      </c>
      <c r="AI74" s="25">
        <f>'Interpolate by Qa'!Y75</f>
        <v>0.4092092579644089</v>
      </c>
      <c r="AJ74" s="25">
        <v>0.4732586</v>
      </c>
      <c r="AK74" s="25">
        <f>'Interpolate by Qa'!AI75</f>
        <v>0.40632293058787033</v>
      </c>
      <c r="AL74" s="25">
        <v>0.4648351</v>
      </c>
      <c r="AM74" s="25">
        <f>'Interpolate by Qa'!AN75</f>
        <v>0.4044148266141898</v>
      </c>
      <c r="AN74" s="25">
        <f>'Interpolate by Qa'!AS75</f>
        <v>0.4567886298175456</v>
      </c>
      <c r="AO74" s="25">
        <f>'Interpolate by Qa'!AX75</f>
        <v>0.40397267058654346</v>
      </c>
    </row>
    <row r="75" spans="1:41" s="29" customFormat="1" ht="15">
      <c r="A75" s="9" t="s">
        <v>66</v>
      </c>
      <c r="B75" s="29">
        <v>0.3525301</v>
      </c>
      <c r="C75" s="29">
        <v>0.3011514</v>
      </c>
      <c r="D75" s="29">
        <v>0.2102083</v>
      </c>
      <c r="E75" s="29">
        <v>0.1932086</v>
      </c>
      <c r="F75" s="29">
        <v>0.1948944</v>
      </c>
      <c r="G75" s="29">
        <v>0.3409744</v>
      </c>
      <c r="H75" s="29">
        <v>0.3032306</v>
      </c>
      <c r="I75" s="29">
        <v>0.2234417</v>
      </c>
      <c r="J75" s="29">
        <v>0.1944539</v>
      </c>
      <c r="K75" s="29">
        <v>0.176139</v>
      </c>
      <c r="L75" s="29">
        <v>0.2953701</v>
      </c>
      <c r="M75" s="29">
        <v>0.2953701</v>
      </c>
      <c r="N75" s="29">
        <v>0.2254517</v>
      </c>
      <c r="O75" s="29">
        <v>0.3135405</v>
      </c>
      <c r="P75" s="29">
        <v>0.2015757</v>
      </c>
      <c r="Q75" s="29">
        <v>0.303117</v>
      </c>
      <c r="R75" s="29">
        <v>0.2014845</v>
      </c>
      <c r="S75" s="29">
        <v>0.3141285</v>
      </c>
      <c r="T75" s="29">
        <v>0.2073005</v>
      </c>
      <c r="U75" s="29">
        <f>'Interpolate by Qa'!E76</f>
        <v>0.3096363922646393</v>
      </c>
      <c r="V75" s="29">
        <v>0.2169013</v>
      </c>
      <c r="W75" s="29">
        <v>0.3103048</v>
      </c>
      <c r="X75" s="29">
        <v>0.2203655</v>
      </c>
      <c r="Y75" s="29">
        <v>0.3191833</v>
      </c>
      <c r="Z75" s="29">
        <v>0.209078</v>
      </c>
      <c r="AA75" s="29">
        <v>0.3079227</v>
      </c>
      <c r="AB75" s="29">
        <v>0.2147882</v>
      </c>
      <c r="AC75" s="29">
        <v>0.3164788</v>
      </c>
      <c r="AD75" s="29">
        <v>0.2242193</v>
      </c>
      <c r="AE75" s="29">
        <v>0.3163112</v>
      </c>
      <c r="AF75" s="29">
        <f>'Interpolate by Qa'!J76</f>
        <v>0.2254152876499294</v>
      </c>
      <c r="AG75" s="29">
        <f>'Interpolate by Qa'!O76</f>
        <v>0.30841149000069956</v>
      </c>
      <c r="AH75" s="29">
        <v>0.21986428940330965</v>
      </c>
      <c r="AI75" s="29">
        <f>'Interpolate by Qa'!Y76</f>
        <v>0.2950183752720813</v>
      </c>
      <c r="AJ75" s="29">
        <v>0.2182132</v>
      </c>
      <c r="AK75" s="29">
        <f>'Interpolate by Qa'!AI76</f>
        <v>0.2912711402784304</v>
      </c>
      <c r="AL75" s="29">
        <v>0.2155933</v>
      </c>
      <c r="AM75" s="29">
        <f>'Interpolate by Qa'!AN76</f>
        <v>0.3052380761331088</v>
      </c>
      <c r="AN75" s="29">
        <f>'Interpolate by Qa'!AS76</f>
        <v>0.2227829809074044</v>
      </c>
      <c r="AO75" s="29">
        <f>'Interpolate by Qa'!AX76</f>
        <v>0.28347029975128807</v>
      </c>
    </row>
    <row r="76" spans="1:41" s="29" customFormat="1" ht="15">
      <c r="A76" s="9" t="s">
        <v>67</v>
      </c>
      <c r="B76" s="29">
        <v>0.3476434</v>
      </c>
      <c r="C76" s="29">
        <v>0.2938639</v>
      </c>
      <c r="D76" s="29">
        <v>0.1940699</v>
      </c>
      <c r="E76" s="29">
        <v>0.1752046</v>
      </c>
      <c r="F76" s="29">
        <v>0.1785452</v>
      </c>
      <c r="G76" s="29">
        <v>0.3356437</v>
      </c>
      <c r="H76" s="29">
        <v>0.2969288</v>
      </c>
      <c r="I76" s="29">
        <v>0.200253</v>
      </c>
      <c r="J76" s="29">
        <v>0.1662057</v>
      </c>
      <c r="K76" s="29">
        <v>0.141958</v>
      </c>
      <c r="L76" s="29">
        <v>0.2904498</v>
      </c>
      <c r="M76" s="29">
        <v>0.2904498</v>
      </c>
      <c r="N76" s="29">
        <v>0.2177772</v>
      </c>
      <c r="O76" s="29">
        <v>0.3113627</v>
      </c>
      <c r="P76" s="29">
        <v>0.1902141</v>
      </c>
      <c r="Q76" s="29">
        <v>0.300881</v>
      </c>
      <c r="R76" s="29">
        <v>0.1946383</v>
      </c>
      <c r="S76" s="29">
        <v>0.3126126</v>
      </c>
      <c r="T76" s="29">
        <v>0.2012497</v>
      </c>
      <c r="U76" s="29">
        <f>'Interpolate by Qa'!E77</f>
        <v>0.30788058238516597</v>
      </c>
      <c r="V76" s="29">
        <v>0.2109408</v>
      </c>
      <c r="W76" s="29">
        <v>0.3093372</v>
      </c>
      <c r="X76" s="29">
        <v>0.2156705</v>
      </c>
      <c r="Y76" s="29">
        <v>0.3187814</v>
      </c>
      <c r="Z76" s="29">
        <v>0.2037064</v>
      </c>
      <c r="AA76" s="29">
        <v>0.3068582</v>
      </c>
      <c r="AB76" s="29">
        <v>0.211795</v>
      </c>
      <c r="AC76" s="29">
        <v>0.3159751</v>
      </c>
      <c r="AD76" s="29">
        <v>0.22186</v>
      </c>
      <c r="AE76" s="29">
        <v>0.3158912</v>
      </c>
      <c r="AF76" s="29">
        <f>'Interpolate by Qa'!J77</f>
        <v>0.22364469428756187</v>
      </c>
      <c r="AG76" s="29">
        <f>'Interpolate by Qa'!O77</f>
        <v>0.30806007169550387</v>
      </c>
      <c r="AH76" s="29">
        <v>0.2187383055596535</v>
      </c>
      <c r="AI76" s="29">
        <f>'Interpolate by Qa'!Y77</f>
        <v>0.29461148426992795</v>
      </c>
      <c r="AJ76" s="29">
        <v>0.2165478</v>
      </c>
      <c r="AK76" s="29">
        <f>'Interpolate by Qa'!AI77</f>
        <v>0.29093979902184136</v>
      </c>
      <c r="AL76" s="29">
        <v>0.2141747</v>
      </c>
      <c r="AM76" s="29">
        <f>'Interpolate by Qa'!AN77</f>
        <v>0.30497150898614356</v>
      </c>
      <c r="AN76" s="29">
        <f>'Interpolate by Qa'!AS77</f>
        <v>0.22094285810217273</v>
      </c>
      <c r="AO76" s="29">
        <f>'Interpolate by Qa'!AX77</f>
        <v>0.28310146217190935</v>
      </c>
    </row>
    <row r="77" spans="1:41" s="24" customFormat="1" ht="15">
      <c r="A77" s="7" t="s">
        <v>68</v>
      </c>
      <c r="B77" s="24">
        <v>108.0889</v>
      </c>
      <c r="C77" s="24">
        <v>93.2637</v>
      </c>
      <c r="D77" s="24">
        <v>102.1103</v>
      </c>
      <c r="E77" s="24">
        <v>103.2184</v>
      </c>
      <c r="F77" s="24">
        <v>105.0795</v>
      </c>
      <c r="G77" s="24">
        <v>98.09708</v>
      </c>
      <c r="H77" s="24">
        <v>83.32041</v>
      </c>
      <c r="I77" s="24">
        <v>95.17236</v>
      </c>
      <c r="J77" s="24">
        <v>101.5597</v>
      </c>
      <c r="K77" s="24">
        <v>109.3071</v>
      </c>
      <c r="L77" s="24">
        <v>79.37863</v>
      </c>
      <c r="M77" s="24">
        <v>79.37863</v>
      </c>
      <c r="N77" s="24">
        <v>69.09177</v>
      </c>
      <c r="O77" s="24">
        <v>60.42757</v>
      </c>
      <c r="P77" s="24">
        <v>73.77583</v>
      </c>
      <c r="Q77" s="24">
        <v>60.3924</v>
      </c>
      <c r="R77" s="24">
        <v>71.57481</v>
      </c>
      <c r="S77" s="24">
        <v>58.7678</v>
      </c>
      <c r="T77" s="24">
        <v>73.03799</v>
      </c>
      <c r="U77" s="24">
        <f>'Interpolate by Qa'!E78</f>
        <v>64.60156604945263</v>
      </c>
      <c r="V77" s="24">
        <v>80.45216</v>
      </c>
      <c r="W77" s="24">
        <v>73.83569</v>
      </c>
      <c r="X77" s="24">
        <v>63.13041</v>
      </c>
      <c r="Y77" s="24">
        <v>55.93192</v>
      </c>
      <c r="Z77" s="24">
        <v>63.28959</v>
      </c>
      <c r="AA77" s="24">
        <v>57.71841</v>
      </c>
      <c r="AB77" s="24">
        <v>64.02108</v>
      </c>
      <c r="AC77" s="24">
        <v>59.02154</v>
      </c>
      <c r="AD77" s="24">
        <v>65.43524</v>
      </c>
      <c r="AE77" s="24">
        <v>63.35996</v>
      </c>
      <c r="AF77" s="24">
        <f>'Interpolate by Qa'!J78</f>
        <v>51.62378006928401</v>
      </c>
      <c r="AG77" s="24">
        <f>'Interpolate by Qa'!O78</f>
        <v>50.04473626937439</v>
      </c>
      <c r="AH77" s="24">
        <v>39.9067918080541</v>
      </c>
      <c r="AI77" s="24">
        <f>'Interpolate by Qa'!Y78</f>
        <v>37.64942232454189</v>
      </c>
      <c r="AJ77" s="24">
        <v>43.86543</v>
      </c>
      <c r="AK77" s="24">
        <f>'Interpolate by Qa'!AI78</f>
        <v>44.34810825869655</v>
      </c>
      <c r="AL77" s="24">
        <v>46.02896</v>
      </c>
      <c r="AM77" s="24">
        <f>'Interpolate by Qa'!AN78</f>
        <v>46.29439424912456</v>
      </c>
      <c r="AN77" s="24">
        <f>'Interpolate by Qa'!AS78</f>
        <v>52.85601389627164</v>
      </c>
      <c r="AO77" s="24">
        <f>'Interpolate by Qa'!AX78</f>
        <v>54.99619446356021</v>
      </c>
    </row>
    <row r="78" spans="1:41" s="24" customFormat="1" ht="15">
      <c r="A78" s="7" t="s">
        <v>69</v>
      </c>
      <c r="B78" s="24">
        <v>64.69254</v>
      </c>
      <c r="C78" s="24">
        <v>51.34044</v>
      </c>
      <c r="D78" s="24">
        <v>51.93097</v>
      </c>
      <c r="E78" s="24">
        <v>49.0228</v>
      </c>
      <c r="F78" s="24">
        <v>47.40968</v>
      </c>
      <c r="G78" s="24">
        <v>56.9199</v>
      </c>
      <c r="H78" s="24">
        <v>42.73772</v>
      </c>
      <c r="I78" s="24">
        <v>43.53922</v>
      </c>
      <c r="J78" s="24">
        <v>40.65965</v>
      </c>
      <c r="K78" s="24">
        <v>39.35401</v>
      </c>
      <c r="L78" s="24">
        <v>43.58608</v>
      </c>
      <c r="M78" s="24">
        <v>43.58608</v>
      </c>
      <c r="N78" s="24">
        <v>31.77886</v>
      </c>
      <c r="O78" s="24">
        <v>27.79226</v>
      </c>
      <c r="P78" s="24">
        <v>30.15825</v>
      </c>
      <c r="Q78" s="24">
        <v>26.93653</v>
      </c>
      <c r="R78" s="24">
        <v>27.7806</v>
      </c>
      <c r="S78" s="24">
        <v>25.73804</v>
      </c>
      <c r="T78" s="24">
        <v>26.91714</v>
      </c>
      <c r="U78" s="24">
        <f>'Interpolate by Qa'!E79</f>
        <v>25.60717015921212</v>
      </c>
      <c r="V78" s="24">
        <v>44.16659</v>
      </c>
      <c r="W78" s="24">
        <v>38.82174</v>
      </c>
      <c r="X78" s="24">
        <v>28.6499</v>
      </c>
      <c r="Y78" s="24">
        <v>26.09864</v>
      </c>
      <c r="Z78" s="24">
        <v>27.57939</v>
      </c>
      <c r="AA78" s="24">
        <v>25.62703</v>
      </c>
      <c r="AB78" s="24">
        <v>26.38681</v>
      </c>
      <c r="AC78" s="24">
        <v>25.34479</v>
      </c>
      <c r="AD78" s="24">
        <v>25.84586</v>
      </c>
      <c r="AE78" s="24">
        <v>25.06757</v>
      </c>
      <c r="AF78" s="24">
        <f>'Interpolate by Qa'!J79</f>
        <v>28.487670617884405</v>
      </c>
      <c r="AG78" s="24">
        <f>'Interpolate by Qa'!O79</f>
        <v>21.941559602396694</v>
      </c>
      <c r="AH78" s="24">
        <v>15.68984598957352</v>
      </c>
      <c r="AI78" s="24">
        <f>'Interpolate by Qa'!Y79</f>
        <v>14.694219947745006</v>
      </c>
      <c r="AJ78" s="24">
        <v>15.42928</v>
      </c>
      <c r="AK78" s="24">
        <f>'Interpolate by Qa'!AI79</f>
        <v>14.340127820492093</v>
      </c>
      <c r="AL78" s="24">
        <v>15.34344</v>
      </c>
      <c r="AM78" s="24">
        <f>'Interpolate by Qa'!AN79</f>
        <v>14.772436919988415</v>
      </c>
      <c r="AN78" s="24">
        <f>'Interpolate by Qa'!AS79</f>
        <v>15.150235892719902</v>
      </c>
      <c r="AO78" s="24">
        <f>'Interpolate by Qa'!AX79</f>
        <v>14.275055593686982</v>
      </c>
    </row>
    <row r="79" spans="1:41" s="24" customFormat="1" ht="15">
      <c r="A79" s="7" t="s">
        <v>70</v>
      </c>
      <c r="B79" s="24">
        <v>23.87469</v>
      </c>
      <c r="C79" s="24">
        <v>18.97208</v>
      </c>
      <c r="D79" s="24">
        <v>9.012074</v>
      </c>
      <c r="E79" s="24">
        <v>7.485959</v>
      </c>
      <c r="F79" s="24">
        <v>8.101129</v>
      </c>
      <c r="G79" s="24">
        <v>22.47054</v>
      </c>
      <c r="H79" s="24">
        <v>19.67898</v>
      </c>
      <c r="I79" s="24">
        <v>14.34045</v>
      </c>
      <c r="J79" s="24">
        <v>12.5345</v>
      </c>
      <c r="K79" s="24">
        <v>11.81866</v>
      </c>
      <c r="L79" s="24">
        <v>16.61308</v>
      </c>
      <c r="M79" s="24">
        <v>16.61308</v>
      </c>
      <c r="N79" s="24">
        <v>9.622774</v>
      </c>
      <c r="O79" s="24">
        <v>19.56525</v>
      </c>
      <c r="P79" s="24">
        <v>8.226281</v>
      </c>
      <c r="Q79" s="24">
        <v>19.46499</v>
      </c>
      <c r="R79" s="24">
        <v>7.953114</v>
      </c>
      <c r="S79" s="24">
        <v>20.47241</v>
      </c>
      <c r="T79" s="24">
        <v>9.683432</v>
      </c>
      <c r="U79" s="24">
        <f>'Interpolate by Qa'!E80</f>
        <v>19.998052192210032</v>
      </c>
      <c r="V79" s="24">
        <v>5.7103</v>
      </c>
      <c r="W79" s="24">
        <v>15.05834</v>
      </c>
      <c r="X79" s="24">
        <v>5.652748</v>
      </c>
      <c r="Y79" s="24">
        <v>19.91328</v>
      </c>
      <c r="Z79" s="24">
        <v>4.24706</v>
      </c>
      <c r="AA79" s="24">
        <v>15.1252</v>
      </c>
      <c r="AB79" s="24">
        <v>3.237553</v>
      </c>
      <c r="AC79" s="24">
        <v>18.54534</v>
      </c>
      <c r="AD79" s="24">
        <v>3.58939</v>
      </c>
      <c r="AE79" s="24">
        <v>19.26383</v>
      </c>
      <c r="AF79" s="24">
        <f>'Interpolate by Qa'!J80</f>
        <v>4.168182394969136</v>
      </c>
      <c r="AG79" s="24">
        <f>'Interpolate by Qa'!O80</f>
        <v>13.40505805734523</v>
      </c>
      <c r="AH79" s="24">
        <v>6.698404502561237</v>
      </c>
      <c r="AI79" s="24">
        <f>'Interpolate by Qa'!Y80</f>
        <v>13.4231366568081</v>
      </c>
      <c r="AJ79" s="24">
        <v>6.630198</v>
      </c>
      <c r="AK79" s="24">
        <f>'Interpolate by Qa'!AI80</f>
        <v>13.39393731114409</v>
      </c>
      <c r="AL79" s="24">
        <v>6.514807</v>
      </c>
      <c r="AM79" s="24">
        <f>'Interpolate by Qa'!AN80</f>
        <v>12.06883944825795</v>
      </c>
      <c r="AN79" s="24">
        <f>'Interpolate by Qa'!AS80</f>
        <v>3.8234337648829886</v>
      </c>
      <c r="AO79" s="24">
        <f>'Interpolate by Qa'!AX80</f>
        <v>13.453849739580395</v>
      </c>
    </row>
    <row r="80" spans="1:41" s="24" customFormat="1" ht="15">
      <c r="A80" s="7" t="s">
        <v>71</v>
      </c>
      <c r="B80" s="24">
        <v>24.68183</v>
      </c>
      <c r="C80" s="24">
        <v>20.34575</v>
      </c>
      <c r="D80" s="24">
        <v>10.90583</v>
      </c>
      <c r="E80" s="24">
        <v>9.531473</v>
      </c>
      <c r="F80" s="24">
        <v>9.995647</v>
      </c>
      <c r="G80" s="24">
        <v>23.22119</v>
      </c>
      <c r="H80" s="24">
        <v>20.46421</v>
      </c>
      <c r="I80" s="24">
        <v>14.94312</v>
      </c>
      <c r="J80" s="24">
        <v>13.146</v>
      </c>
      <c r="K80" s="24">
        <v>12.46973</v>
      </c>
      <c r="L80" s="24">
        <v>17.89932</v>
      </c>
      <c r="M80" s="24">
        <v>17.89932</v>
      </c>
      <c r="N80" s="24">
        <v>12.55118</v>
      </c>
      <c r="O80" s="24">
        <v>20.30376</v>
      </c>
      <c r="P80" s="24">
        <v>11.27359</v>
      </c>
      <c r="Q80" s="24">
        <v>20.04856</v>
      </c>
      <c r="R80" s="24">
        <v>10.73672</v>
      </c>
      <c r="S80" s="24">
        <v>21.10728</v>
      </c>
      <c r="T80" s="24">
        <v>11.82432</v>
      </c>
      <c r="U80" s="24">
        <f>'Interpolate by Qa'!E81</f>
        <v>20.889345088218853</v>
      </c>
      <c r="V80" s="24">
        <v>9.054988</v>
      </c>
      <c r="W80" s="24">
        <v>17.03351</v>
      </c>
      <c r="X80" s="24">
        <v>9.612618</v>
      </c>
      <c r="Y80" s="24">
        <v>20.86517</v>
      </c>
      <c r="Z80" s="24">
        <v>8.705274</v>
      </c>
      <c r="AA80" s="24">
        <v>15.96015</v>
      </c>
      <c r="AB80" s="24">
        <v>8.466769</v>
      </c>
      <c r="AC80" s="24">
        <v>20.26295</v>
      </c>
      <c r="AD80" s="24">
        <v>8.109544</v>
      </c>
      <c r="AE80" s="24">
        <v>19.72995</v>
      </c>
      <c r="AF80" s="24">
        <f>'Interpolate by Qa'!J81</f>
        <v>3.1398550199977766</v>
      </c>
      <c r="AG80" s="24">
        <f>'Interpolate by Qa'!O81</f>
        <v>14.794388369435199</v>
      </c>
      <c r="AH80" s="24">
        <v>3.1682225889573346</v>
      </c>
      <c r="AI80" s="24">
        <f>'Interpolate by Qa'!Y81</f>
        <v>14.57991230582824</v>
      </c>
      <c r="AJ80" s="24">
        <v>5.277787</v>
      </c>
      <c r="AK80" s="24">
        <f>'Interpolate by Qa'!AI81</f>
        <v>14.486734020607944</v>
      </c>
      <c r="AL80" s="24">
        <v>3.755001</v>
      </c>
      <c r="AM80" s="24">
        <f>'Interpolate by Qa'!AN81</f>
        <v>14.06347837861008</v>
      </c>
      <c r="AN80" s="24">
        <f>'Interpolate by Qa'!AS81</f>
        <v>2.408522231535377</v>
      </c>
      <c r="AO80" s="24">
        <f>'Interpolate by Qa'!AX81</f>
        <v>15.140897220993693</v>
      </c>
    </row>
    <row r="81" spans="1:41" s="24" customFormat="1" ht="15">
      <c r="A81" s="7" t="s">
        <v>72</v>
      </c>
      <c r="B81" s="24">
        <v>35.100569578947365</v>
      </c>
      <c r="C81" s="24">
        <v>34.952361414309465</v>
      </c>
      <c r="D81" s="24">
        <v>35.04723469217969</v>
      </c>
      <c r="E81" s="24">
        <v>35.07381246256241</v>
      </c>
      <c r="F81" s="24">
        <v>35.03537133111478</v>
      </c>
      <c r="G81" s="24">
        <v>34.980135324459226</v>
      </c>
      <c r="H81" s="24">
        <v>35.02589865224624</v>
      </c>
      <c r="I81" s="24">
        <v>34.96392269550752</v>
      </c>
      <c r="J81" s="24">
        <v>35.01281337770387</v>
      </c>
      <c r="K81" s="24">
        <v>35.127777737104815</v>
      </c>
      <c r="L81" s="24">
        <v>24.94211193011646</v>
      </c>
      <c r="M81" s="24">
        <v>24.94211193011646</v>
      </c>
      <c r="N81" s="24">
        <v>25.09217427620634</v>
      </c>
      <c r="O81" s="24">
        <v>24.978420232945087</v>
      </c>
      <c r="P81" s="24">
        <v>25.087611647254562</v>
      </c>
      <c r="Q81" s="24">
        <v>25.090777537437596</v>
      </c>
      <c r="R81" s="24">
        <v>24.807633078202983</v>
      </c>
      <c r="S81" s="24">
        <v>24.981092678868542</v>
      </c>
      <c r="T81" s="24">
        <v>24.906360682196347</v>
      </c>
      <c r="U81" s="24">
        <f>'Interpolate by Qa'!E82</f>
        <v>24.977026805920193</v>
      </c>
      <c r="V81" s="24">
        <v>24.959184935897426</v>
      </c>
      <c r="W81" s="24">
        <v>25.142691680532444</v>
      </c>
      <c r="X81" s="24">
        <v>24.900737787021622</v>
      </c>
      <c r="Y81" s="24">
        <v>24.916734026622322</v>
      </c>
      <c r="Z81" s="24">
        <v>25.057151497504154</v>
      </c>
      <c r="AA81" s="24">
        <v>25.10225812392424</v>
      </c>
      <c r="AB81" s="24">
        <v>24.876325940099832</v>
      </c>
      <c r="AC81" s="24">
        <v>24.948209933444232</v>
      </c>
      <c r="AD81" s="24">
        <v>25.017897188019944</v>
      </c>
      <c r="AE81" s="24">
        <v>25.0110044925125</v>
      </c>
      <c r="AF81" s="24">
        <f>'Interpolate by Qa'!J82</f>
        <v>14.982091519391659</v>
      </c>
      <c r="AG81" s="24">
        <f>'Interpolate by Qa'!O82</f>
        <v>15.060109483003732</v>
      </c>
      <c r="AH81" s="24">
        <v>14.873847821283546</v>
      </c>
      <c r="AI81" s="24">
        <f>'Interpolate by Qa'!Y82</f>
        <v>14.925923168821445</v>
      </c>
      <c r="AJ81" s="24">
        <v>14.987944023769094</v>
      </c>
      <c r="AK81" s="24">
        <f>'Interpolate by Qa'!AI82</f>
        <v>14.716498342621092</v>
      </c>
      <c r="AL81" s="24">
        <v>14.851147936772051</v>
      </c>
      <c r="AM81" s="24">
        <f>'Interpolate by Qa'!AN82</f>
        <v>15.112583461837504</v>
      </c>
      <c r="AN81" s="24">
        <f>'Interpolate by Qa'!AS82</f>
        <v>15.03794374385837</v>
      </c>
      <c r="AO81" s="24">
        <f>'Interpolate by Qa'!AX82</f>
        <v>15.201591048398665</v>
      </c>
    </row>
    <row r="82" spans="1:41" s="24" customFormat="1" ht="15">
      <c r="A82" s="7" t="s">
        <v>73</v>
      </c>
      <c r="B82" s="24">
        <v>20.198505136842105</v>
      </c>
      <c r="C82" s="24">
        <v>20.163832013311126</v>
      </c>
      <c r="D82" s="24">
        <v>20.117559084858556</v>
      </c>
      <c r="E82" s="24">
        <v>20.16130164725459</v>
      </c>
      <c r="F82" s="24">
        <v>20.192612811980027</v>
      </c>
      <c r="G82" s="24">
        <v>23.862354908485823</v>
      </c>
      <c r="H82" s="24">
        <v>23.94123452579035</v>
      </c>
      <c r="I82" s="24">
        <v>23.95189818635607</v>
      </c>
      <c r="J82" s="24">
        <v>23.880020116472565</v>
      </c>
      <c r="K82" s="24">
        <v>23.9346298169717</v>
      </c>
      <c r="L82" s="24">
        <v>22.3248747753744</v>
      </c>
      <c r="M82" s="24">
        <v>22.3248747753744</v>
      </c>
      <c r="N82" s="24">
        <v>22.415197603993334</v>
      </c>
      <c r="O82" s="24">
        <v>22.29438114808652</v>
      </c>
      <c r="P82" s="24">
        <v>22.409447021630633</v>
      </c>
      <c r="Q82" s="24">
        <v>22.409915740432627</v>
      </c>
      <c r="R82" s="24">
        <v>22.274325906821936</v>
      </c>
      <c r="S82" s="24">
        <v>22.30487495840265</v>
      </c>
      <c r="T82" s="24">
        <v>22.41014770382695</v>
      </c>
      <c r="U82" s="24">
        <f>'Interpolate by Qa'!E83</f>
        <v>22.38820454050432</v>
      </c>
      <c r="V82" s="24">
        <v>17.809156955128227</v>
      </c>
      <c r="W82" s="24">
        <v>17.952249800332773</v>
      </c>
      <c r="X82" s="24">
        <v>17.8266720798669</v>
      </c>
      <c r="Y82" s="24">
        <v>18.015762495840264</v>
      </c>
      <c r="Z82" s="24">
        <v>17.867517803660572</v>
      </c>
      <c r="AA82" s="24">
        <v>17.881850395869222</v>
      </c>
      <c r="AB82" s="24">
        <v>17.93096885191348</v>
      </c>
      <c r="AC82" s="24">
        <v>17.81771727121462</v>
      </c>
      <c r="AD82" s="24">
        <v>17.817645174708826</v>
      </c>
      <c r="AE82" s="24">
        <v>17.98126139767054</v>
      </c>
      <c r="AF82" s="24">
        <f>'Interpolate by Qa'!J83</f>
        <v>12.952131834017976</v>
      </c>
      <c r="AG82" s="24">
        <f>'Interpolate by Qa'!O83</f>
        <v>13.019001167088181</v>
      </c>
      <c r="AH82" s="24">
        <v>12.983266729546695</v>
      </c>
      <c r="AI82" s="24">
        <f>'Interpolate by Qa'!Y83</f>
        <v>13.067838162060308</v>
      </c>
      <c r="AJ82" s="24">
        <v>12.973703803056026</v>
      </c>
      <c r="AK82" s="24">
        <f>'Interpolate by Qa'!AI83</f>
        <v>12.9044299402811</v>
      </c>
      <c r="AL82" s="24">
        <v>13.09290321131449</v>
      </c>
      <c r="AM82" s="24">
        <f>'Interpolate by Qa'!AN83</f>
        <v>12.928553224917852</v>
      </c>
      <c r="AN82" s="24">
        <f>'Interpolate by Qa'!AS83</f>
        <v>13.157051691677157</v>
      </c>
      <c r="AO82" s="24">
        <f>'Interpolate by Qa'!AX83</f>
        <v>13.032501325813229</v>
      </c>
    </row>
    <row r="83" spans="1:41" s="24" customFormat="1" ht="15">
      <c r="A83" s="7" t="s">
        <v>74</v>
      </c>
      <c r="B83" s="24">
        <v>15.62107</v>
      </c>
      <c r="C83" s="24">
        <v>12.46644</v>
      </c>
      <c r="D83" s="24">
        <v>8.230438</v>
      </c>
      <c r="E83" s="24">
        <v>7.154979</v>
      </c>
      <c r="F83" s="24">
        <v>7.139547</v>
      </c>
      <c r="G83" s="24">
        <v>16.37555</v>
      </c>
      <c r="H83" s="24">
        <v>14.48404</v>
      </c>
      <c r="I83" s="24">
        <v>10.79638</v>
      </c>
      <c r="J83" s="24">
        <v>9.236236</v>
      </c>
      <c r="K83" s="24">
        <v>8.296722</v>
      </c>
      <c r="L83" s="24">
        <v>12.59493</v>
      </c>
      <c r="M83" s="24">
        <v>12.59493</v>
      </c>
      <c r="N83" s="24">
        <v>8.249003</v>
      </c>
      <c r="O83" s="24">
        <v>13.96835</v>
      </c>
      <c r="P83" s="24">
        <v>6.997797</v>
      </c>
      <c r="Q83" s="24">
        <v>13.99113</v>
      </c>
      <c r="R83" s="24">
        <v>6.168625</v>
      </c>
      <c r="S83" s="24">
        <v>14.18093</v>
      </c>
      <c r="T83" s="24">
        <v>6.746931</v>
      </c>
      <c r="U83" s="24">
        <f>'Interpolate by Qa'!E84</f>
        <v>13.890587621957472</v>
      </c>
      <c r="V83" s="24">
        <v>5.932902</v>
      </c>
      <c r="W83" s="24">
        <v>12.01823</v>
      </c>
      <c r="X83" s="24">
        <v>6.527109</v>
      </c>
      <c r="Y83" s="24">
        <v>12.66074</v>
      </c>
      <c r="Z83" s="24">
        <v>5.851428</v>
      </c>
      <c r="AA83" s="24">
        <v>12.07342</v>
      </c>
      <c r="AB83" s="24">
        <v>5.806997</v>
      </c>
      <c r="AC83" s="24">
        <v>12.5925</v>
      </c>
      <c r="AD83" s="24">
        <v>6.428356</v>
      </c>
      <c r="AE83" s="24">
        <v>12.56451</v>
      </c>
      <c r="AF83" s="24">
        <f>'Interpolate by Qa'!J84</f>
        <v>5.110923743247126</v>
      </c>
      <c r="AG83" s="24">
        <f>'Interpolate by Qa'!O84</f>
        <v>11.66274214590416</v>
      </c>
      <c r="AH83" s="24">
        <v>5.006382705481965</v>
      </c>
      <c r="AI83" s="24">
        <f>'Interpolate by Qa'!Y84</f>
        <v>11.66780673804044</v>
      </c>
      <c r="AJ83" s="24">
        <v>4.54498</v>
      </c>
      <c r="AK83" s="24">
        <f>'Interpolate by Qa'!AI84</f>
        <v>10.645254606353866</v>
      </c>
      <c r="AL83" s="24">
        <v>4.651496</v>
      </c>
      <c r="AM83" s="24">
        <f>'Interpolate by Qa'!AN84</f>
        <v>10.812965043332412</v>
      </c>
      <c r="AN83" s="24">
        <f>'Interpolate by Qa'!AS84</f>
        <v>5.329604960991029</v>
      </c>
      <c r="AO83" s="24">
        <f>'Interpolate by Qa'!AX84</f>
        <v>10.947846875954106</v>
      </c>
    </row>
    <row r="84" spans="1:41" s="24" customFormat="1" ht="15">
      <c r="A84" s="7" t="s">
        <v>75</v>
      </c>
      <c r="B84" s="24">
        <v>12.82569</v>
      </c>
      <c r="C84" s="24">
        <v>11.40693</v>
      </c>
      <c r="D84" s="24">
        <v>7.63344</v>
      </c>
      <c r="E84" s="24">
        <v>6.67504</v>
      </c>
      <c r="F84" s="24">
        <v>6.68604</v>
      </c>
      <c r="G84" s="24">
        <v>15.7443</v>
      </c>
      <c r="H84" s="24">
        <v>13.88061</v>
      </c>
      <c r="I84" s="24">
        <v>10.69333</v>
      </c>
      <c r="J84" s="24">
        <v>9.197691</v>
      </c>
      <c r="K84" s="24">
        <v>8.453816</v>
      </c>
      <c r="L84" s="24">
        <v>12.41686</v>
      </c>
      <c r="M84" s="24">
        <v>12.41686</v>
      </c>
      <c r="N84" s="24">
        <v>8.158002</v>
      </c>
      <c r="O84" s="24">
        <v>14.14117</v>
      </c>
      <c r="P84" s="24">
        <v>6.954747</v>
      </c>
      <c r="Q84" s="24">
        <v>13.92718</v>
      </c>
      <c r="R84" s="24">
        <v>6.097609</v>
      </c>
      <c r="S84" s="24">
        <v>14.64717</v>
      </c>
      <c r="T84" s="24">
        <v>6.696797</v>
      </c>
      <c r="U84" s="24">
        <f>'Interpolate by Qa'!E85</f>
        <v>14.16242093754961</v>
      </c>
      <c r="V84" s="24">
        <v>5.729943</v>
      </c>
      <c r="W84" s="24">
        <v>11.98415</v>
      </c>
      <c r="X84" s="24">
        <v>6.174381</v>
      </c>
      <c r="Y84" s="24">
        <v>12.57366</v>
      </c>
      <c r="Z84" s="24">
        <v>5.503429</v>
      </c>
      <c r="AA84" s="24">
        <v>12.0599</v>
      </c>
      <c r="AB84" s="24">
        <v>5.522517</v>
      </c>
      <c r="AC84" s="24">
        <v>12.38154</v>
      </c>
      <c r="AD84" s="24">
        <v>6.139939</v>
      </c>
      <c r="AE84" s="24">
        <v>12.53441</v>
      </c>
      <c r="AF84" s="24">
        <f>'Interpolate by Qa'!J85</f>
        <v>5.154841319497569</v>
      </c>
      <c r="AG84" s="24">
        <f>'Interpolate by Qa'!O85</f>
        <v>11.108009784607656</v>
      </c>
      <c r="AH84" s="24">
        <v>5.304239636176966</v>
      </c>
      <c r="AI84" s="24">
        <f>'Interpolate by Qa'!Y85</f>
        <v>11.469406854317288</v>
      </c>
      <c r="AJ84" s="24">
        <v>4.844451</v>
      </c>
      <c r="AK84" s="24">
        <f>'Interpolate by Qa'!AI85</f>
        <v>10.623981557069959</v>
      </c>
      <c r="AL84" s="24">
        <v>5.12902</v>
      </c>
      <c r="AM84" s="24">
        <f>'Interpolate by Qa'!AN85</f>
        <v>10.701863333358322</v>
      </c>
      <c r="AN84" s="24">
        <f>'Interpolate by Qa'!AS85</f>
        <v>5.915736627581078</v>
      </c>
      <c r="AO84" s="24">
        <f>'Interpolate by Qa'!AX85</f>
        <v>10.753910704143632</v>
      </c>
    </row>
    <row r="85" spans="1:41" s="26" customFormat="1" ht="15">
      <c r="A85" s="8" t="s">
        <v>76</v>
      </c>
      <c r="B85" s="26">
        <v>477.4666332631575</v>
      </c>
      <c r="C85" s="26">
        <v>477.27825224625684</v>
      </c>
      <c r="D85" s="26">
        <v>477.3512878535777</v>
      </c>
      <c r="E85" s="26">
        <v>475.51706921797006</v>
      </c>
      <c r="F85" s="26">
        <v>474.3131419301167</v>
      </c>
      <c r="G85" s="26">
        <v>472.67899018302893</v>
      </c>
      <c r="H85" s="26">
        <v>475.81771763727147</v>
      </c>
      <c r="I85" s="26">
        <v>476.28624692179693</v>
      </c>
      <c r="J85" s="26">
        <v>476.45376389351054</v>
      </c>
      <c r="K85" s="26">
        <v>477.4460191347751</v>
      </c>
      <c r="L85" s="26">
        <v>334.0108980033279</v>
      </c>
      <c r="M85" s="26">
        <v>334.0108980033279</v>
      </c>
      <c r="N85" s="26">
        <v>333.84721414309456</v>
      </c>
      <c r="O85" s="26">
        <v>333.6729414309488</v>
      </c>
      <c r="P85" s="26">
        <v>335.44624692179684</v>
      </c>
      <c r="Q85" s="26">
        <v>335.6022434276209</v>
      </c>
      <c r="R85" s="26">
        <v>334.85938153078155</v>
      </c>
      <c r="S85" s="26">
        <v>335.2796389351078</v>
      </c>
      <c r="T85" s="26">
        <v>336.6549800332779</v>
      </c>
      <c r="U85" s="26">
        <f>'Interpolate by Qa'!E86</f>
        <v>335.3600527019402</v>
      </c>
      <c r="V85" s="26">
        <v>332.9433195512822</v>
      </c>
      <c r="W85" s="26">
        <v>332.9095206322798</v>
      </c>
      <c r="X85" s="26">
        <v>332.8108584026625</v>
      </c>
      <c r="Y85" s="26">
        <v>333.4403211314476</v>
      </c>
      <c r="Z85" s="26">
        <v>333.8509793677204</v>
      </c>
      <c r="AA85" s="26">
        <v>334.6811913941485</v>
      </c>
      <c r="AB85" s="26">
        <v>333.2142715474211</v>
      </c>
      <c r="AC85" s="26">
        <v>333.48688552412614</v>
      </c>
      <c r="AD85" s="26">
        <v>334.2040477537439</v>
      </c>
      <c r="AE85" s="26">
        <v>334.372929450915</v>
      </c>
      <c r="AF85" s="26">
        <f>'Interpolate by Qa'!J86</f>
        <v>322.02795592022574</v>
      </c>
      <c r="AG85" s="26">
        <f>'Interpolate by Qa'!O86</f>
        <v>326.15714199607726</v>
      </c>
      <c r="AH85" s="26">
        <v>319.5456365000945</v>
      </c>
      <c r="AI85" s="26">
        <f>'Interpolate by Qa'!Y86</f>
        <v>322.9891348650009</v>
      </c>
      <c r="AJ85" s="26">
        <v>322.6948942275042</v>
      </c>
      <c r="AK85" s="26">
        <f>'Interpolate by Qa'!AI86</f>
        <v>322.58075016095535</v>
      </c>
      <c r="AL85" s="26">
        <v>320.56247537437605</v>
      </c>
      <c r="AM85" s="26">
        <f>'Interpolate by Qa'!AN86</f>
        <v>325.49784954830295</v>
      </c>
      <c r="AN85" s="26">
        <f>'Interpolate by Qa'!AS86</f>
        <v>323.7042456292685</v>
      </c>
      <c r="AO85" s="26">
        <f>'Interpolate by Qa'!AX86</f>
        <v>325.3081629541857</v>
      </c>
    </row>
    <row r="86" spans="1:41" s="24" customFormat="1" ht="15">
      <c r="A86" s="22" t="s">
        <v>77</v>
      </c>
      <c r="B86" s="24">
        <v>89.05915758278148</v>
      </c>
      <c r="C86" s="24">
        <v>92.7174459933775</v>
      </c>
      <c r="D86" s="24">
        <v>129.6589566225166</v>
      </c>
      <c r="E86" s="24">
        <v>135.49614735099328</v>
      </c>
      <c r="F86" s="24">
        <v>133.24928774834441</v>
      </c>
      <c r="G86" s="24">
        <v>106.05998211920529</v>
      </c>
      <c r="H86" s="24">
        <v>107.92421655629138</v>
      </c>
      <c r="I86" s="24">
        <v>145.08231192052978</v>
      </c>
      <c r="J86" s="24">
        <v>152.02163311258272</v>
      </c>
      <c r="K86" s="24">
        <v>157.27717317880783</v>
      </c>
      <c r="L86" s="24">
        <v>76.81775675496687</v>
      </c>
      <c r="M86" s="24">
        <v>76.81775675496687</v>
      </c>
      <c r="N86" s="24">
        <v>93.54140142384104</v>
      </c>
      <c r="O86" s="24">
        <v>56.9995323509934</v>
      </c>
      <c r="P86" s="24">
        <v>99.49103834437099</v>
      </c>
      <c r="Q86" s="24">
        <v>56.497085761589375</v>
      </c>
      <c r="R86" s="24">
        <v>97.88690582781454</v>
      </c>
      <c r="S86" s="24">
        <v>54.501475827814595</v>
      </c>
      <c r="T86" s="24">
        <v>97.32772698675498</v>
      </c>
      <c r="U86" s="24">
        <f>'Interpolate by Qa'!E87</f>
        <v>57.24450253080012</v>
      </c>
      <c r="V86" s="24">
        <v>82.6591628807947</v>
      </c>
      <c r="W86" s="24">
        <v>40.625611291390726</v>
      </c>
      <c r="X86" s="24">
        <v>67.86055258278147</v>
      </c>
      <c r="Y86" s="24">
        <v>34.789212748344355</v>
      </c>
      <c r="Z86" s="24">
        <v>70.26120811258276</v>
      </c>
      <c r="AA86" s="24">
        <v>34.726220165562914</v>
      </c>
      <c r="AB86" s="24">
        <v>69.12323735099329</v>
      </c>
      <c r="AC86" s="24">
        <v>34.66981867549667</v>
      </c>
      <c r="AD86" s="24">
        <v>64.84743619205302</v>
      </c>
      <c r="AE86" s="24">
        <v>32.61263158940399</v>
      </c>
      <c r="AF86" s="24">
        <f>'Interpolate by Qa'!J87</f>
        <v>45.79930310047101</v>
      </c>
      <c r="AG86" s="24">
        <f>'Interpolate by Qa'!O87</f>
        <v>10.257499638708046</v>
      </c>
      <c r="AH86" s="24">
        <v>39.53987089488682</v>
      </c>
      <c r="AI86" s="24">
        <f>'Interpolate by Qa'!Y87</f>
        <v>10.45022350078786</v>
      </c>
      <c r="AJ86" s="24">
        <v>37.260485099337714</v>
      </c>
      <c r="AK86" s="24">
        <f>'Interpolate by Qa'!AI87</f>
        <v>12.676244369445179</v>
      </c>
      <c r="AL86" s="24">
        <v>39.87901798013246</v>
      </c>
      <c r="AM86" s="24">
        <f>'Interpolate by Qa'!AN87</f>
        <v>12.16512374851952</v>
      </c>
      <c r="AN86" s="24">
        <f>'Interpolate by Qa'!AS87</f>
        <v>37.83783219784617</v>
      </c>
      <c r="AO86" s="24">
        <f>'Interpolate by Qa'!AX87</f>
        <v>10.037824215595153</v>
      </c>
    </row>
    <row r="87" spans="1:41" ht="15.75">
      <c r="A87" s="36" t="s">
        <v>124</v>
      </c>
      <c r="B87" t="s">
        <v>126</v>
      </c>
      <c r="C87" t="s">
        <v>126</v>
      </c>
      <c r="D87" t="s">
        <v>126</v>
      </c>
      <c r="E87" t="s">
        <v>126</v>
      </c>
      <c r="F87" t="s">
        <v>126</v>
      </c>
      <c r="G87" t="s">
        <v>126</v>
      </c>
      <c r="H87" t="s">
        <v>126</v>
      </c>
      <c r="I87" t="s">
        <v>126</v>
      </c>
      <c r="J87" t="s">
        <v>126</v>
      </c>
      <c r="K87" t="s">
        <v>126</v>
      </c>
      <c r="L87" s="3" t="s">
        <v>126</v>
      </c>
      <c r="M87" s="3" t="s">
        <v>126</v>
      </c>
      <c r="N87" t="s">
        <v>126</v>
      </c>
      <c r="O87" s="3" t="s">
        <v>126</v>
      </c>
      <c r="P87" t="s">
        <v>126</v>
      </c>
      <c r="Q87" s="3" t="s">
        <v>126</v>
      </c>
      <c r="R87" t="s">
        <v>126</v>
      </c>
      <c r="S87" s="3" t="s">
        <v>126</v>
      </c>
      <c r="T87" t="s">
        <v>126</v>
      </c>
      <c r="U87" s="3" t="str">
        <f>'Interpolate by Qa'!E88</f>
        <v>R134a</v>
      </c>
      <c r="V87" t="s">
        <v>126</v>
      </c>
      <c r="W87" s="3" t="s">
        <v>126</v>
      </c>
      <c r="X87" t="s">
        <v>126</v>
      </c>
      <c r="Y87" s="3" t="s">
        <v>126</v>
      </c>
      <c r="Z87" t="s">
        <v>126</v>
      </c>
      <c r="AA87" t="s">
        <v>126</v>
      </c>
      <c r="AB87" t="s">
        <v>126</v>
      </c>
      <c r="AC87" t="s">
        <v>126</v>
      </c>
      <c r="AD87" t="s">
        <v>126</v>
      </c>
      <c r="AE87" t="s">
        <v>126</v>
      </c>
      <c r="AF87" t="str">
        <f>'Interpolate by Qa'!J88</f>
        <v>R134a</v>
      </c>
      <c r="AG87" t="str">
        <f>'Interpolate by Qa'!O88</f>
        <v>R134a</v>
      </c>
      <c r="AH87" t="s">
        <v>126</v>
      </c>
      <c r="AI87" t="str">
        <f>'Interpolate by Qa'!Y88</f>
        <v>R134a</v>
      </c>
      <c r="AJ87" t="s">
        <v>126</v>
      </c>
      <c r="AK87" t="str">
        <f>'Interpolate by Qa'!AI88</f>
        <v>R134a</v>
      </c>
      <c r="AL87" t="s">
        <v>126</v>
      </c>
      <c r="AM87" t="str">
        <f>'Interpolate by Qa'!AN88</f>
        <v>R134a</v>
      </c>
      <c r="AN87" t="str">
        <f>'Interpolate by Qa'!AS88</f>
        <v>R134a</v>
      </c>
      <c r="AO87" t="str">
        <f>'Interpolate by Qa'!AX88</f>
        <v>R134a</v>
      </c>
    </row>
    <row r="88" spans="1:41" ht="15.75">
      <c r="A88" s="36" t="s">
        <v>127</v>
      </c>
      <c r="B88">
        <v>294.0069690194625</v>
      </c>
      <c r="C88">
        <v>272.9414806514608</v>
      </c>
      <c r="D88">
        <v>274.13101996516195</v>
      </c>
      <c r="E88">
        <v>269.7720371544268</v>
      </c>
      <c r="F88">
        <v>267.38404261349785</v>
      </c>
      <c r="G88">
        <v>282.049538673712</v>
      </c>
      <c r="H88">
        <v>260.0873963180699</v>
      </c>
      <c r="I88">
        <v>261.4470814828655</v>
      </c>
      <c r="J88">
        <v>257.22050446144533</v>
      </c>
      <c r="K88">
        <v>255.23932995207463</v>
      </c>
      <c r="L88" s="3">
        <v>261.41463639788503</v>
      </c>
      <c r="M88" s="3">
        <v>261.41463639788503</v>
      </c>
      <c r="N88">
        <v>243.879756482526</v>
      </c>
      <c r="O88" s="3">
        <v>238.10798594939058</v>
      </c>
      <c r="P88">
        <v>241.56656769109549</v>
      </c>
      <c r="Q88" s="3">
        <v>236.57949717610288</v>
      </c>
      <c r="R88">
        <v>238.37204305432184</v>
      </c>
      <c r="S88" s="3">
        <v>235.5047569784672</v>
      </c>
      <c r="T88">
        <v>237.1714082789857</v>
      </c>
      <c r="U88" s="3">
        <f>'Interpolate by Qa'!E89</f>
        <v>235.27101503712873</v>
      </c>
      <c r="V88">
        <v>262.3940124475833</v>
      </c>
      <c r="W88" s="3">
        <v>254.2383377239381</v>
      </c>
      <c r="X88">
        <v>239.5451003765371</v>
      </c>
      <c r="Y88" s="3">
        <v>235.93548557220475</v>
      </c>
      <c r="Z88">
        <v>238.11067228918975</v>
      </c>
      <c r="AA88">
        <v>235.29486669297404</v>
      </c>
      <c r="AB88">
        <v>236.36880028718176</v>
      </c>
      <c r="AC88">
        <v>234.90962229713915</v>
      </c>
      <c r="AD88">
        <v>235.62883499952278</v>
      </c>
      <c r="AE88">
        <v>234.51639245870996</v>
      </c>
      <c r="AF88">
        <f>'Interpolate by Qa'!J89</f>
        <v>239.35126864752132</v>
      </c>
      <c r="AG88">
        <f>'Interpolate by Qa'!O89</f>
        <v>229.88464369739373</v>
      </c>
      <c r="AH88">
        <v>221.22103632693384</v>
      </c>
      <c r="AI88">
        <f>'Interpolate by Qa'!Y89</f>
        <v>219.86504635649078</v>
      </c>
      <c r="AJ88">
        <v>220.9852786895486</v>
      </c>
      <c r="AK88">
        <f>'Interpolate by Qa'!AI89</f>
        <v>219.49231479877903</v>
      </c>
      <c r="AL88">
        <v>220.82627115417426</v>
      </c>
      <c r="AM88">
        <f>'Interpolate by Qa'!AN89</f>
        <v>220.02368835682677</v>
      </c>
      <c r="AN88">
        <f>'Interpolate by Qa'!AS89</f>
        <v>220.5799077174126</v>
      </c>
      <c r="AO88">
        <f>'Interpolate by Qa'!AX89</f>
        <v>219.23230131301017</v>
      </c>
    </row>
    <row r="89" spans="1:41" ht="15.75">
      <c r="A89" s="36" t="s">
        <v>128</v>
      </c>
      <c r="B89">
        <v>416.9494062766928</v>
      </c>
      <c r="C89">
        <v>413.48957904597796</v>
      </c>
      <c r="D89">
        <v>407.2299394711026</v>
      </c>
      <c r="E89">
        <v>406.13090149653954</v>
      </c>
      <c r="F89">
        <v>406.21633146099884</v>
      </c>
      <c r="G89">
        <v>415.63076337138085</v>
      </c>
      <c r="H89">
        <v>413.9461182693604</v>
      </c>
      <c r="I89">
        <v>410.85571521821123</v>
      </c>
      <c r="J89">
        <v>410.0110680190799</v>
      </c>
      <c r="K89">
        <v>409.70182558907055</v>
      </c>
      <c r="L89" s="3">
        <v>411.8341779197287</v>
      </c>
      <c r="M89" s="3">
        <v>411.8341779197287</v>
      </c>
      <c r="N89">
        <v>407.6505588507402</v>
      </c>
      <c r="O89" s="3">
        <v>413.69300433308655</v>
      </c>
      <c r="P89">
        <v>406.68701682517377</v>
      </c>
      <c r="Q89" s="3">
        <v>413.80296225709446</v>
      </c>
      <c r="R89">
        <v>407.2386608063365</v>
      </c>
      <c r="S89" s="3">
        <v>414.33263861251186</v>
      </c>
      <c r="T89">
        <v>407.70093915810645</v>
      </c>
      <c r="U89" s="3">
        <f>'Interpolate by Qa'!E90</f>
        <v>414.16144506134316</v>
      </c>
      <c r="V89">
        <v>403.5260639765387</v>
      </c>
      <c r="W89" s="3">
        <v>412.5351351630563</v>
      </c>
      <c r="X89">
        <v>403.59704930211035</v>
      </c>
      <c r="Y89" s="3">
        <v>413.87499818070035</v>
      </c>
      <c r="Z89">
        <v>402.30265449197543</v>
      </c>
      <c r="AA89">
        <v>412.93593943286766</v>
      </c>
      <c r="AB89">
        <v>404.8586390977013</v>
      </c>
      <c r="AC89">
        <v>413.10984700414366</v>
      </c>
      <c r="AD89">
        <v>405.20346738924854</v>
      </c>
      <c r="AE89">
        <v>413.4835684872614</v>
      </c>
      <c r="AF89">
        <f>'Interpolate by Qa'!J90</f>
        <v>402.6909803782437</v>
      </c>
      <c r="AG89">
        <f>'Interpolate by Qa'!O90</f>
        <v>407.8093272815943</v>
      </c>
      <c r="AH89">
        <v>404.43358732930966</v>
      </c>
      <c r="AI89">
        <f>'Interpolate by Qa'!Y90</f>
        <v>408.03092894160005</v>
      </c>
      <c r="AJ89">
        <v>404.65455938091765</v>
      </c>
      <c r="AK89">
        <f>'Interpolate by Qa'!AI90</f>
        <v>408.0674208387095</v>
      </c>
      <c r="AL89">
        <v>404.66593642154106</v>
      </c>
      <c r="AM89">
        <f>'Interpolate by Qa'!AN90</f>
        <v>407.260749988073</v>
      </c>
      <c r="AN89">
        <f>'Interpolate by Qa'!AS90</f>
        <v>405.20469783329463</v>
      </c>
      <c r="AO89">
        <f>'Interpolate by Qa'!AX90</f>
        <v>408.08380746123555</v>
      </c>
    </row>
    <row r="90" spans="1:41" ht="15.75">
      <c r="A90" s="36" t="s">
        <v>129</v>
      </c>
      <c r="B90">
        <v>122.94243725723032</v>
      </c>
      <c r="C90">
        <v>140.54809839451718</v>
      </c>
      <c r="D90">
        <v>133.09891950594067</v>
      </c>
      <c r="E90">
        <v>136.35886434211272</v>
      </c>
      <c r="F90">
        <v>138.832288847501</v>
      </c>
      <c r="G90">
        <v>133.58122469766886</v>
      </c>
      <c r="H90">
        <v>153.85872195129048</v>
      </c>
      <c r="I90">
        <v>149.40863373534575</v>
      </c>
      <c r="J90">
        <v>152.79056355763458</v>
      </c>
      <c r="K90">
        <v>154.46249563699592</v>
      </c>
      <c r="L90" s="3">
        <v>150.41954152184366</v>
      </c>
      <c r="M90" s="3">
        <v>150.41954152184366</v>
      </c>
      <c r="N90">
        <v>163.7708023682142</v>
      </c>
      <c r="O90" s="3">
        <v>175.58501838369597</v>
      </c>
      <c r="P90">
        <v>165.12044913407829</v>
      </c>
      <c r="Q90" s="3">
        <v>177.2234650809916</v>
      </c>
      <c r="R90">
        <v>168.86661775201466</v>
      </c>
      <c r="S90" s="3">
        <v>178.82788163404464</v>
      </c>
      <c r="T90">
        <v>170.52953087912076</v>
      </c>
      <c r="U90" s="3">
        <f>'Interpolate by Qa'!E91</f>
        <v>178.8904300242144</v>
      </c>
      <c r="V90">
        <v>141.1320515289554</v>
      </c>
      <c r="W90" s="3">
        <v>158.2967974391182</v>
      </c>
      <c r="X90">
        <v>164.05194892557324</v>
      </c>
      <c r="Y90" s="3">
        <v>177.9395126084956</v>
      </c>
      <c r="Z90">
        <v>164.19198220278568</v>
      </c>
      <c r="AA90">
        <v>177.64107273989362</v>
      </c>
      <c r="AB90">
        <v>168.48983881051956</v>
      </c>
      <c r="AC90">
        <v>178.2002247070045</v>
      </c>
      <c r="AD90">
        <v>169.57463238972576</v>
      </c>
      <c r="AE90">
        <v>178.96717602855142</v>
      </c>
      <c r="AF90">
        <f>'Interpolate by Qa'!J91</f>
        <v>163.33971173072234</v>
      </c>
      <c r="AG90">
        <f>'Interpolate by Qa'!O91</f>
        <v>177.92468358420058</v>
      </c>
      <c r="AH90">
        <v>183.21255100237582</v>
      </c>
      <c r="AI90">
        <f>'Interpolate by Qa'!Y91</f>
        <v>188.16588258510927</v>
      </c>
      <c r="AJ90">
        <v>183.66928069136904</v>
      </c>
      <c r="AK90">
        <f>'Interpolate by Qa'!AI91</f>
        <v>188.57510603993046</v>
      </c>
      <c r="AL90">
        <v>183.8396652673668</v>
      </c>
      <c r="AM90">
        <f>'Interpolate by Qa'!AN91</f>
        <v>187.23706163124623</v>
      </c>
      <c r="AN90">
        <f>'Interpolate by Qa'!AS91</f>
        <v>184.6247901158821</v>
      </c>
      <c r="AO90">
        <f>'Interpolate by Qa'!AX91</f>
        <v>188.85150614822547</v>
      </c>
    </row>
    <row r="91" spans="1:41" ht="15.75">
      <c r="A91" s="36" t="s">
        <v>130</v>
      </c>
      <c r="B91">
        <v>89.5845223578947</v>
      </c>
      <c r="C91">
        <v>92.58930645590686</v>
      </c>
      <c r="D91">
        <v>129.43429284525794</v>
      </c>
      <c r="E91">
        <v>135.3717673876871</v>
      </c>
      <c r="F91">
        <v>133.19598352745427</v>
      </c>
      <c r="G91">
        <v>105.97260449251242</v>
      </c>
      <c r="H91">
        <v>107.90810765391011</v>
      </c>
      <c r="I91">
        <v>145.04413843594</v>
      </c>
      <c r="J91">
        <v>152.18704026622316</v>
      </c>
      <c r="K91">
        <v>157.16549733777055</v>
      </c>
      <c r="L91" s="3">
        <v>76.73878961730452</v>
      </c>
      <c r="M91" s="3">
        <v>76.73878961730452</v>
      </c>
      <c r="N91">
        <v>93.46012893510814</v>
      </c>
      <c r="O91" s="3">
        <v>56.86620557404328</v>
      </c>
      <c r="P91">
        <v>99.17967321131451</v>
      </c>
      <c r="Q91" s="3">
        <v>56.386904559068206</v>
      </c>
      <c r="R91">
        <v>98.36095179700507</v>
      </c>
      <c r="S91" s="3">
        <v>54.372370532445885</v>
      </c>
      <c r="T91">
        <v>97.3287841763728</v>
      </c>
      <c r="U91" s="3">
        <f>'Interpolate by Qa'!E92</f>
        <v>57.316396210982084</v>
      </c>
      <c r="V91">
        <v>82.56566907051271</v>
      </c>
      <c r="W91" s="3">
        <v>40.06400069883526</v>
      </c>
      <c r="X91">
        <v>67.69404089850252</v>
      </c>
      <c r="Y91" s="3">
        <v>34.84054049916805</v>
      </c>
      <c r="Z91">
        <v>70.3158309484193</v>
      </c>
      <c r="AA91">
        <v>34.57866793459551</v>
      </c>
      <c r="AB91">
        <v>68.29096608985022</v>
      </c>
      <c r="AC91">
        <v>34.532929916805294</v>
      </c>
      <c r="AD91">
        <v>65.22033186356079</v>
      </c>
      <c r="AE91">
        <v>32.72287143094843</v>
      </c>
      <c r="AF91">
        <f>'Interpolate by Qa'!J92</f>
        <v>45.74469988658204</v>
      </c>
      <c r="AG91">
        <f>'Interpolate by Qa'!O92</f>
        <v>10.37213632324399</v>
      </c>
      <c r="AH91">
        <v>39.62597036244853</v>
      </c>
      <c r="AI91">
        <f>'Interpolate by Qa'!Y92</f>
        <v>10.634693491725674</v>
      </c>
      <c r="AJ91">
        <v>39.08096845500846</v>
      </c>
      <c r="AK91">
        <f>'Interpolate by Qa'!AI92</f>
        <v>12.276478672216044</v>
      </c>
      <c r="AL91">
        <v>37.864331747088194</v>
      </c>
      <c r="AM91">
        <f>'Interpolate by Qa'!AN92</f>
        <v>15.650118541508858</v>
      </c>
      <c r="AN91">
        <f>'Interpolate by Qa'!AS92</f>
        <v>36.54927350105615</v>
      </c>
      <c r="AO91">
        <f>'Interpolate by Qa'!AX92</f>
        <v>11.566018829992704</v>
      </c>
    </row>
    <row r="92" spans="1:41" ht="15.75">
      <c r="A92" s="36" t="s">
        <v>131</v>
      </c>
      <c r="B92">
        <v>0.02488458954385964</v>
      </c>
      <c r="C92">
        <v>0.025719251793307463</v>
      </c>
      <c r="D92">
        <v>0.035953970234793874</v>
      </c>
      <c r="E92">
        <v>0.03760326871880197</v>
      </c>
      <c r="F92">
        <v>0.03699888431318174</v>
      </c>
      <c r="G92">
        <v>0.02943683458125345</v>
      </c>
      <c r="H92">
        <v>0.029974474348308362</v>
      </c>
      <c r="I92">
        <v>0.04029003845442778</v>
      </c>
      <c r="J92">
        <v>0.042274177851728656</v>
      </c>
      <c r="K92">
        <v>0.04365708259382515</v>
      </c>
      <c r="L92" s="3">
        <v>0.021316330449251256</v>
      </c>
      <c r="M92" s="3">
        <v>0.021316330449251256</v>
      </c>
      <c r="N92">
        <v>0.02596114692641893</v>
      </c>
      <c r="O92" s="3">
        <v>0.01579616821501202</v>
      </c>
      <c r="P92">
        <v>0.02754990922536514</v>
      </c>
      <c r="Q92" s="3">
        <v>0.015663029044185612</v>
      </c>
      <c r="R92">
        <v>0.02732248661027919</v>
      </c>
      <c r="S92" s="3">
        <v>0.015103436259012747</v>
      </c>
      <c r="T92">
        <v>0.02703577338232578</v>
      </c>
      <c r="U92" s="3">
        <f>'Interpolate by Qa'!E93</f>
        <v>0.01592122116971725</v>
      </c>
      <c r="V92">
        <v>0.02293490807514242</v>
      </c>
      <c r="W92" s="3">
        <v>0.011128889083009795</v>
      </c>
      <c r="X92">
        <v>0.018803900249584032</v>
      </c>
      <c r="Y92" s="3">
        <v>0.00967792791643557</v>
      </c>
      <c r="Z92">
        <v>0.019532175263449806</v>
      </c>
      <c r="AA92">
        <v>0.009605185537387642</v>
      </c>
      <c r="AB92">
        <v>0.018969712802736172</v>
      </c>
      <c r="AC92">
        <v>0.009592480532445914</v>
      </c>
      <c r="AD92">
        <v>0.01811675885098911</v>
      </c>
      <c r="AE92">
        <v>0.009089686508596786</v>
      </c>
      <c r="AF92">
        <f>'Interpolate by Qa'!J93</f>
        <v>0.012706861079606124</v>
      </c>
      <c r="AG92">
        <f>'Interpolate by Qa'!O93</f>
        <v>0.0028811489786788854</v>
      </c>
      <c r="AH92">
        <v>0.011007213989569036</v>
      </c>
      <c r="AI92">
        <f>'Interpolate by Qa'!Y93</f>
        <v>0.002954081525479354</v>
      </c>
      <c r="AJ92">
        <v>0.010855824570835683</v>
      </c>
      <c r="AK92">
        <f>'Interpolate by Qa'!AI93</f>
        <v>0.003410132964504456</v>
      </c>
      <c r="AL92">
        <v>0.01051786992974672</v>
      </c>
      <c r="AM92">
        <f>'Interpolate by Qa'!AN93</f>
        <v>0.004347255150419127</v>
      </c>
      <c r="AN92">
        <f>'Interpolate by Qa'!AS93</f>
        <v>0.010152575972515596</v>
      </c>
      <c r="AO92">
        <f>'Interpolate by Qa'!AX93</f>
        <v>0.0032127830083313064</v>
      </c>
    </row>
    <row r="93" spans="1:41" s="41" customFormat="1" ht="15.75">
      <c r="A93" s="40" t="s">
        <v>132</v>
      </c>
      <c r="B93" s="41">
        <v>3059.372088667894</v>
      </c>
      <c r="C93" s="41">
        <v>3614.79193167914</v>
      </c>
      <c r="D93" s="41">
        <v>4785.434590199817</v>
      </c>
      <c r="E93" s="41">
        <v>5127.539018047129</v>
      </c>
      <c r="F93" s="41">
        <v>5136.639794002921</v>
      </c>
      <c r="G93" s="41">
        <v>3932.208414586526</v>
      </c>
      <c r="H93" s="41">
        <v>4611.834314392465</v>
      </c>
      <c r="I93" s="41">
        <v>6019.679598620596</v>
      </c>
      <c r="J93" s="41">
        <v>6459.095457901295</v>
      </c>
      <c r="K93" s="41">
        <v>6743.381929672688</v>
      </c>
      <c r="L93" s="41">
        <v>3206.3926531044895</v>
      </c>
      <c r="M93" s="41">
        <v>3206.3926531044895</v>
      </c>
      <c r="N93" s="41">
        <v>4251.677862538726</v>
      </c>
      <c r="O93" s="41">
        <v>2773.57048642484</v>
      </c>
      <c r="P93" s="41">
        <v>4549.053384895378</v>
      </c>
      <c r="Q93" s="41">
        <v>2775.8562808747856</v>
      </c>
      <c r="R93" s="41">
        <v>4613.855902452555</v>
      </c>
      <c r="S93" s="41">
        <v>2700.9155115940694</v>
      </c>
      <c r="T93" s="41">
        <v>4610.397751842235</v>
      </c>
      <c r="U93" s="41">
        <f>'Interpolate by Qa'!E94</f>
        <v>2847.681198019779</v>
      </c>
      <c r="V93" s="41">
        <v>3236.8506282728554</v>
      </c>
      <c r="W93" s="41">
        <v>1761.6675008956154</v>
      </c>
      <c r="X93" s="41">
        <v>3084.816483346334</v>
      </c>
      <c r="Y93" s="41">
        <v>1722.0857765106985</v>
      </c>
      <c r="Z93" s="41">
        <v>3207.0265732380412</v>
      </c>
      <c r="AA93" s="41">
        <v>1706.2754627272523</v>
      </c>
      <c r="AB93" s="41">
        <v>3196.203852414867</v>
      </c>
      <c r="AC93" s="41">
        <v>1701.115137702708</v>
      </c>
      <c r="AD93" s="41">
        <v>3072.1427222497887</v>
      </c>
      <c r="AE93" s="41">
        <v>1626.7555254283898</v>
      </c>
      <c r="AF93" s="41">
        <f>'Interpolate by Qa'!J94</f>
        <v>2075.2071439461033</v>
      </c>
      <c r="AG93" s="41">
        <f>'Interpolate by Qa'!O94</f>
        <v>511.0881218365647</v>
      </c>
      <c r="AH93" s="41">
        <v>2016.7314882993035</v>
      </c>
      <c r="AI93" s="41">
        <f>'Interpolate by Qa'!Y94</f>
        <v>555.8235694241378</v>
      </c>
      <c r="AJ93" s="41">
        <v>1993.8814902370798</v>
      </c>
      <c r="AK93" s="41">
        <f>'Interpolate by Qa'!AI94</f>
        <v>643.0458964031914</v>
      </c>
      <c r="AL93" s="41">
        <v>1933.6016872103396</v>
      </c>
      <c r="AM93" s="41">
        <v>645.1209843324444</v>
      </c>
      <c r="AN93" s="41">
        <f>'Interpolate by Qa'!AS94</f>
        <v>1874.6709457682925</v>
      </c>
      <c r="AO93" s="41">
        <f>'Interpolate by Qa'!AX94</f>
        <v>606.7392124819194</v>
      </c>
    </row>
    <row r="94" spans="1:41" s="39" customFormat="1" ht="15.75">
      <c r="A94" s="37" t="s">
        <v>175</v>
      </c>
      <c r="B94" s="38">
        <f aca="true" t="shared" si="0" ref="B94:AO94">B36/B93</f>
        <v>1.002637956263942</v>
      </c>
      <c r="C94" s="38">
        <f t="shared" si="0"/>
        <v>0.9958863587882624</v>
      </c>
      <c r="D94" s="38">
        <f t="shared" si="0"/>
        <v>0.9971090810888812</v>
      </c>
      <c r="E94" s="38">
        <f t="shared" si="0"/>
        <v>1.000774875113199</v>
      </c>
      <c r="F94" s="38">
        <f t="shared" si="0"/>
        <v>1.0021916774157</v>
      </c>
      <c r="G94" s="38">
        <f t="shared" si="0"/>
        <v>0.9771877137977896</v>
      </c>
      <c r="H94" s="38">
        <f t="shared" si="0"/>
        <v>0.9720918540634111</v>
      </c>
      <c r="I94" s="38">
        <f t="shared" si="0"/>
        <v>0.9623999697124536</v>
      </c>
      <c r="J94" s="38">
        <f t="shared" si="0"/>
        <v>0.9666292176043866</v>
      </c>
      <c r="K94" s="38">
        <f t="shared" si="0"/>
        <v>0.977176352623773</v>
      </c>
      <c r="L94" s="38">
        <f t="shared" si="0"/>
        <v>0.9302818838220054</v>
      </c>
      <c r="M94" s="38">
        <v>0.9302818838220054</v>
      </c>
      <c r="N94" s="38">
        <f t="shared" si="0"/>
        <v>0.9645553556370977</v>
      </c>
      <c r="O94" s="38">
        <f t="shared" si="0"/>
        <v>0.9129368723574983</v>
      </c>
      <c r="P94" s="38">
        <f t="shared" si="0"/>
        <v>0.9617500763566732</v>
      </c>
      <c r="Q94" s="38">
        <f t="shared" si="0"/>
        <v>0.9098842029594472</v>
      </c>
      <c r="R94" s="38">
        <f t="shared" si="0"/>
        <v>0.9695497036830925</v>
      </c>
      <c r="S94" s="38">
        <f t="shared" si="0"/>
        <v>0.911995717431572</v>
      </c>
      <c r="T94" s="38">
        <f t="shared" si="0"/>
        <v>0.9688647963762351</v>
      </c>
      <c r="U94" s="38">
        <f t="shared" si="0"/>
        <v>0.9199359931226946</v>
      </c>
      <c r="V94" s="38">
        <f t="shared" si="0"/>
        <v>0.9711915989343498</v>
      </c>
      <c r="W94" s="38">
        <f t="shared" si="0"/>
        <v>0.9067711944586413</v>
      </c>
      <c r="X94" s="38">
        <f t="shared" si="0"/>
        <v>0.9388451376452764</v>
      </c>
      <c r="Y94" s="38">
        <f t="shared" si="0"/>
        <v>0.9061793189609615</v>
      </c>
      <c r="Z94" s="38">
        <f t="shared" si="0"/>
        <v>0.9583692213243894</v>
      </c>
      <c r="AA94" s="38">
        <f t="shared" si="0"/>
        <v>0.9149066407898656</v>
      </c>
      <c r="AB94" s="38">
        <f>AC36/AB93</f>
        <v>0.490792374971832</v>
      </c>
      <c r="AC94" s="38">
        <f>AD36/AC93</f>
        <v>1.7624495974551195</v>
      </c>
      <c r="AD94" s="38">
        <f t="shared" si="0"/>
        <v>0.9759083352329935</v>
      </c>
      <c r="AE94" s="38">
        <f t="shared" si="0"/>
        <v>0.9001964243023322</v>
      </c>
      <c r="AF94" s="38">
        <f t="shared" si="0"/>
        <v>0.8635238373278071</v>
      </c>
      <c r="AG94" s="38">
        <f t="shared" si="0"/>
        <v>0.6661480679598499</v>
      </c>
      <c r="AH94" s="38">
        <f t="shared" si="0"/>
        <v>0.883353544587512</v>
      </c>
      <c r="AI94" s="38">
        <f t="shared" si="0"/>
        <v>0.6924416588171178</v>
      </c>
      <c r="AJ94" s="38">
        <f t="shared" si="0"/>
        <v>0.9109591542121325</v>
      </c>
      <c r="AK94" s="38">
        <f t="shared" si="0"/>
        <v>0.718286004434619</v>
      </c>
      <c r="AL94" s="38">
        <f t="shared" si="0"/>
        <v>0.912324235974998</v>
      </c>
      <c r="AM94" s="38">
        <f t="shared" si="0"/>
        <v>0.7001253938817805</v>
      </c>
      <c r="AN94" s="38">
        <f t="shared" si="0"/>
        <v>0.8786862984711786</v>
      </c>
      <c r="AO94" s="38">
        <f t="shared" si="0"/>
        <v>0.6995756382607856</v>
      </c>
    </row>
    <row r="95" spans="1:41" ht="15.75">
      <c r="A95" s="36" t="s">
        <v>238</v>
      </c>
      <c r="B95">
        <f>B93/B34</f>
        <v>1.6923308367938819</v>
      </c>
      <c r="C95">
        <f>C93/C34</f>
        <v>2.493746693629793</v>
      </c>
      <c r="D95">
        <f aca="true" t="shared" si="1" ref="D95:AO95">D93/D34</f>
        <v>1.7877456545757116</v>
      </c>
      <c r="E95">
        <f t="shared" si="1"/>
        <v>1.7386686695788138</v>
      </c>
      <c r="F95">
        <f t="shared" si="1"/>
        <v>1.6538660073338693</v>
      </c>
      <c r="G95">
        <f t="shared" si="1"/>
        <v>2.229598154596805</v>
      </c>
      <c r="H95">
        <f t="shared" si="1"/>
        <v>3.2600156018823205</v>
      </c>
      <c r="I95">
        <f t="shared" si="1"/>
        <v>2.2860438503110396</v>
      </c>
      <c r="J95">
        <f t="shared" si="1"/>
        <v>2.012631066028526</v>
      </c>
      <c r="K95">
        <f t="shared" si="1"/>
        <v>1.7581932871859998</v>
      </c>
      <c r="L95">
        <f t="shared" si="1"/>
        <v>3.101274533813637</v>
      </c>
      <c r="M95">
        <f t="shared" si="1"/>
        <v>3.101274533813637</v>
      </c>
      <c r="N95">
        <f t="shared" si="1"/>
        <v>3.6856027368804383</v>
      </c>
      <c r="O95">
        <f t="shared" si="1"/>
        <v>5.287437139502238</v>
      </c>
      <c r="P95">
        <f t="shared" si="1"/>
        <v>3.1307529785833244</v>
      </c>
      <c r="Q95">
        <f t="shared" si="1"/>
        <v>4.955802577684975</v>
      </c>
      <c r="R95">
        <f t="shared" si="1"/>
        <v>3.2502764455962914</v>
      </c>
      <c r="S95">
        <f t="shared" si="1"/>
        <v>4.834530450059263</v>
      </c>
      <c r="T95">
        <f t="shared" si="1"/>
        <v>3.0378810008388357</v>
      </c>
      <c r="U95">
        <f t="shared" si="1"/>
        <v>3.736013959084148</v>
      </c>
      <c r="V95">
        <f t="shared" si="1"/>
        <v>2.590555153920098</v>
      </c>
      <c r="W95">
        <f t="shared" si="1"/>
        <v>3.3071785951197</v>
      </c>
      <c r="X95">
        <f t="shared" si="1"/>
        <v>3.8052620104149875</v>
      </c>
      <c r="Y95">
        <f t="shared" si="1"/>
        <v>5.659127121781569</v>
      </c>
      <c r="Z95">
        <f t="shared" si="1"/>
        <v>3.476996593435161</v>
      </c>
      <c r="AA95">
        <f t="shared" si="1"/>
        <v>4.524053050766561</v>
      </c>
      <c r="AB95">
        <f t="shared" si="1"/>
        <v>3.545286465072566</v>
      </c>
      <c r="AC95">
        <f t="shared" si="1"/>
        <v>4.095867790755506</v>
      </c>
      <c r="AD95">
        <f t="shared" si="1"/>
        <v>3.1257174824016785</v>
      </c>
      <c r="AE95">
        <f t="shared" si="1"/>
        <v>3.106187512076954</v>
      </c>
      <c r="AF95">
        <f t="shared" si="1"/>
        <v>4.037017562331977</v>
      </c>
      <c r="AG95">
        <f t="shared" si="1"/>
        <v>3.1575952186205374</v>
      </c>
      <c r="AH95">
        <f t="shared" si="1"/>
        <v>6.583096380853554</v>
      </c>
      <c r="AI95">
        <f t="shared" si="1"/>
        <v>5.601206393676317</v>
      </c>
      <c r="AJ95">
        <f t="shared" si="1"/>
        <v>5.440266615738913</v>
      </c>
      <c r="AK95">
        <f t="shared" si="1"/>
        <v>3.6532359356641777</v>
      </c>
      <c r="AL95">
        <f t="shared" si="1"/>
        <v>4.645741576940323</v>
      </c>
      <c r="AM95">
        <f>AM93/AM34</f>
        <v>3.0100903053995305</v>
      </c>
      <c r="AN95">
        <f t="shared" si="1"/>
        <v>3.564134413541866</v>
      </c>
      <c r="AO95">
        <f t="shared" si="1"/>
        <v>1.8953810160857587</v>
      </c>
    </row>
    <row r="98" spans="1:41" ht="15">
      <c r="A98" s="3" t="s">
        <v>240</v>
      </c>
      <c r="B98" s="53">
        <f>SAS!B35-'SBU by Qa'!B35</f>
        <v>0.08915961710806619</v>
      </c>
      <c r="C98" s="53">
        <f>SAS!C35-'SBU by Qa'!C35</f>
        <v>-0.025842734920664245</v>
      </c>
      <c r="D98" s="53">
        <f>SAS!D35-'SBU by Qa'!D35</f>
        <v>-0.026921206464684433</v>
      </c>
      <c r="E98" s="53">
        <f>SAS!E35-'SBU by Qa'!E35</f>
        <v>-0.018971959785777592</v>
      </c>
      <c r="F98" s="53">
        <f>SAS!F35-'SBU by Qa'!F35</f>
        <v>-0.024055048534016965</v>
      </c>
      <c r="G98" s="53">
        <f>SAS!G35-'SBU by Qa'!G35</f>
        <v>0.032221109908580736</v>
      </c>
      <c r="H98" s="53">
        <f>SAS!H35-'SBU by Qa'!H35</f>
        <v>-0.053158499284123195</v>
      </c>
      <c r="I98" s="53">
        <f>SAS!I35-'SBU by Qa'!I35</f>
        <v>0.0027855429759799932</v>
      </c>
      <c r="J98" s="53">
        <f>SAS!J35-'SBU by Qa'!J35</f>
        <v>0.163185314047968</v>
      </c>
      <c r="K98" s="53">
        <f>SAS!K35-'SBU by Qa'!K35</f>
        <v>0.0798353703626693</v>
      </c>
      <c r="L98" s="53">
        <f>SAS!L35-'SBU by Qa'!L35</f>
        <v>0.36935463975816774</v>
      </c>
      <c r="M98" s="53">
        <f>SAS!M35-'SBU by Qa'!M35</f>
        <v>0.36935463975816774</v>
      </c>
      <c r="N98" s="53">
        <f>SAS!N35-'SBU by Qa'!N35</f>
        <v>0.29420782834862</v>
      </c>
      <c r="O98" s="53">
        <f>SAS!O35-'SBU by Qa'!O35</f>
        <v>0.6834113084672344</v>
      </c>
      <c r="P98" s="53">
        <f>SAS!P35-'SBU by Qa'!P35</f>
        <v>0.30007490714964336</v>
      </c>
      <c r="Q98" s="53">
        <f>SAS!Q35-'SBU by Qa'!Q35</f>
        <v>0.5858555788504134</v>
      </c>
      <c r="R98" s="53">
        <f>SAS!R35-'SBU by Qa'!R35</f>
        <v>0.1998115812726713</v>
      </c>
      <c r="S98" s="53">
        <f>SAS!S35-'SBU by Qa'!S35</f>
        <v>0.3215000506358363</v>
      </c>
      <c r="T98" s="53">
        <f>SAS!T35-'SBU by Qa'!T35</f>
        <v>0.19024185478105204</v>
      </c>
      <c r="U98" s="53">
        <f>SAS!U35-'SBU by Qa'!U35</f>
        <v>0.17779210586681726</v>
      </c>
      <c r="V98" s="53">
        <f>SAS!V35-'SBU by Qa'!V35</f>
        <v>0.12711427617544047</v>
      </c>
      <c r="W98" s="53">
        <f>SAS!W35-'SBU by Qa'!W35</f>
        <v>0.41630041436489273</v>
      </c>
      <c r="X98" s="53">
        <f>SAS!X35-'SBU by Qa'!X35</f>
        <v>0.6165868860294923</v>
      </c>
      <c r="Y98" s="53">
        <f>SAS!Y35-'SBU by Qa'!Y35</f>
        <v>0.9934465527756968</v>
      </c>
      <c r="Z98" s="53">
        <f>SAS!Z35-'SBU by Qa'!Z35</f>
        <v>0.480169505871165</v>
      </c>
      <c r="AA98" s="53">
        <f>SAS!AA35-'SBU by Qa'!AA35</f>
        <v>0.609196560403058</v>
      </c>
      <c r="AB98" s="53">
        <f>SAS!AB35-'SBU by Qa'!AB35</f>
        <v>0.2661870157503321</v>
      </c>
      <c r="AC98" s="53">
        <f>SAS!AC35-'SBU by Qa'!AC35</f>
        <v>0.5552186650833502</v>
      </c>
      <c r="AD98" s="53">
        <f>SAS!AD35-'SBU by Qa'!AD35</f>
        <v>0.006261573404615195</v>
      </c>
      <c r="AE98" s="53">
        <f>SAS!AE35-'SBU by Qa'!AE35</f>
        <v>0.07450783463005983</v>
      </c>
      <c r="AF98" s="53">
        <f>SAS!AF35-'SBU by Qa'!AF35</f>
        <v>0.0672806852756973</v>
      </c>
      <c r="AG98" s="53">
        <f>SAS!AG35-'SBU by Qa'!AG35</f>
        <v>0.20197953013363534</v>
      </c>
      <c r="AH98" s="53">
        <f>SAS!AH35-'SBU by Qa'!AH35</f>
        <v>0.514831866707528</v>
      </c>
      <c r="AI98" s="53">
        <f>SAS!AI35-'SBU by Qa'!AI35</f>
        <v>0.4664649148814437</v>
      </c>
      <c r="AJ98" s="53">
        <f>SAS!AJ35-'SBU by Qa'!AJ35</f>
        <v>0.28351919321278096</v>
      </c>
      <c r="AK98" s="53">
        <f>SAS!AK35-'SBU by Qa'!AK35</f>
        <v>0.16398978949147125</v>
      </c>
      <c r="AL98" s="53">
        <f>SAS!AL35-'SBU by Qa'!AL35</f>
        <v>0.21475428509631644</v>
      </c>
      <c r="AM98" s="53">
        <f>SAS!AM35-'SBU by Qa'!AM35</f>
        <v>-0.028566582882216363</v>
      </c>
      <c r="AN98" s="53">
        <f>SAS!AN35-'SBU by Qa'!AN35</f>
        <v>0.07263599983017421</v>
      </c>
      <c r="AO98" s="53">
        <f>SAS!AO35-'SBU by Qa'!AO35</f>
        <v>0.013030192764729165</v>
      </c>
    </row>
    <row r="99" spans="1:41" s="53" customFormat="1" ht="15">
      <c r="A99" s="25" t="s">
        <v>241</v>
      </c>
      <c r="B99" s="53">
        <f>(SAS!B35-'SBU by Qa'!B35)/SAS!B35</f>
        <v>0.04992266303291502</v>
      </c>
      <c r="C99" s="53">
        <f>((SAS!C35-'SBU by Qa'!C35)/SAS!C35)</f>
        <v>-0.010515240739275433</v>
      </c>
      <c r="D99" s="53">
        <f>((SAS!D35-'SBU by Qa'!D35)/SAS!D35)</f>
        <v>-0.015333985180028608</v>
      </c>
      <c r="E99" s="53">
        <f>((SAS!E35-'SBU by Qa'!E35)/SAS!E35)</f>
        <v>-0.011023518409215938</v>
      </c>
      <c r="F99" s="53">
        <f>((SAS!F35-'SBU by Qa'!F35)/SAS!F35)</f>
        <v>-0.014726657768194037</v>
      </c>
      <c r="G99" s="53">
        <f>((SAS!G35-'SBU by Qa'!G35)/SAS!G35)</f>
        <v>0.014573376788187022</v>
      </c>
      <c r="H99" s="53">
        <f>((SAS!H35-'SBU by Qa'!H35)/SAS!H35)</f>
        <v>-0.01706053045215802</v>
      </c>
      <c r="I99" s="53">
        <f>((SAS!I35-'SBU by Qa'!I35)/SAS!I35)</f>
        <v>0.0012645039529234775</v>
      </c>
      <c r="J99" s="53">
        <f>((SAS!J35-'SBU by Qa'!J35)/SAS!J35)</f>
        <v>0.0773884040241182</v>
      </c>
      <c r="K99" s="53">
        <f>((SAS!K35-'SBU by Qa'!K35)/SAS!K35)</f>
        <v>0.04440478235625114</v>
      </c>
      <c r="L99" s="53">
        <f>((SAS!L35-'SBU by Qa'!L35)/SAS!L35)</f>
        <v>0.11349343449541666</v>
      </c>
      <c r="M99" s="53">
        <f>((SAS!M35-'SBU by Qa'!M35)/SAS!M35)</f>
        <v>0.11349343449541666</v>
      </c>
      <c r="N99" s="53">
        <f>((SAS!N35-'SBU by Qa'!N35)/SAS!N35)</f>
        <v>0.07643398282534064</v>
      </c>
      <c r="O99" s="53">
        <f>((SAS!O35-'SBU by Qa'!O35)/SAS!O35)</f>
        <v>0.12401966459969287</v>
      </c>
      <c r="P99" s="53">
        <f>((SAS!P35-'SBU by Qa'!P35)/SAS!P35)</f>
        <v>0.09062758829180342</v>
      </c>
      <c r="Q99" s="53">
        <f>((SAS!Q35-'SBU by Qa'!Q35)/SAS!Q35)</f>
        <v>0.11498497413084094</v>
      </c>
      <c r="R99" s="53">
        <f>((SAS!R35-'SBU by Qa'!R35)/SAS!R35)</f>
        <v>0.05962538228101916</v>
      </c>
      <c r="S99" s="53">
        <f>((SAS!S35-'SBU by Qa'!S35)/SAS!S35)</f>
        <v>0.06796220640008353</v>
      </c>
      <c r="T99" s="53">
        <f>((SAS!T35-'SBU by Qa'!T35)/SAS!T35)</f>
        <v>0.06071152358462721</v>
      </c>
      <c r="U99" s="53">
        <f>((SAS!U35-'SBU by Qa'!U35)/SAS!U35)</f>
        <v>0.04918604682025639</v>
      </c>
      <c r="V99" s="53">
        <f>((SAS!V35-'SBU by Qa'!V35)/SAS!V35)</f>
        <v>0.04809397196040104</v>
      </c>
      <c r="W99" s="53">
        <f>((SAS!W35-'SBU by Qa'!W35)/SAS!W35)</f>
        <v>0.1218979668605264</v>
      </c>
      <c r="X99" s="53">
        <f>((SAS!X35-'SBU by Qa'!X35)/SAS!X35)</f>
        <v>0.1471870333426591</v>
      </c>
      <c r="Y99" s="53">
        <f>((SAS!Y35-'SBU by Qa'!Y35)/SAS!Y35)</f>
        <v>0.16228463160576134</v>
      </c>
      <c r="Z99" s="53">
        <f>((SAS!Z35-'SBU by Qa'!Z35)/SAS!Z35)</f>
        <v>0.12594887412340602</v>
      </c>
      <c r="AA99" s="53">
        <f>((SAS!AA35-'SBU by Qa'!AA35)/SAS!AA35)</f>
        <v>0.128298290936277</v>
      </c>
      <c r="AB99" s="53">
        <f>((SAS!AB35-'SBU by Qa'!AB35)/SAS!AB35)</f>
        <v>0.07148165300501118</v>
      </c>
      <c r="AC99" s="53">
        <f>((SAS!AC35-'SBU by Qa'!AC35)/SAS!AC35)</f>
        <v>0.12816099090606337</v>
      </c>
      <c r="AD99" s="53">
        <f>((SAS!AD35-'SBU by Qa'!AD35)/SAS!AD35)</f>
        <v>0.0020484914991171776</v>
      </c>
      <c r="AE99" s="53">
        <f>((SAS!AE35-'SBU by Qa'!AE35)/SAS!AE35)</f>
        <v>0.025954707613922334</v>
      </c>
      <c r="AF99" s="53">
        <f>((SAS!AF35-'SBU by Qa'!AF35)/SAS!AF35)</f>
        <v>0.018934482858438153</v>
      </c>
      <c r="AG99" s="53">
        <f>((SAS!AG35-'SBU by Qa'!AG35)/SAS!AG35)</f>
        <v>0.08761128204946372</v>
      </c>
      <c r="AH99" s="53">
        <f>((SAS!AH35-'SBU by Qa'!AH35)/SAS!AH35)</f>
        <v>0.08133161944996836</v>
      </c>
      <c r="AI99" s="53">
        <f>((SAS!AI35-'SBU by Qa'!AI35)/SAS!AI35)</f>
        <v>0.10735736553500852</v>
      </c>
      <c r="AJ99" s="53">
        <f>((SAS!AJ35-'SBU by Qa'!AJ35)/SAS!AJ35)</f>
        <v>0.054113120320773415</v>
      </c>
      <c r="AK99" s="53">
        <f>((SAS!AK35-'SBU by Qa'!AK35)/SAS!AK35)</f>
        <v>0.058818642779966866</v>
      </c>
      <c r="AL99" s="53">
        <f>((SAS!AL35-'SBU by Qa'!AL35)/SAS!AL35)</f>
        <v>0.04822496140692414</v>
      </c>
      <c r="AM99" s="53">
        <f>((SAS!AM35-'SBU by Qa'!AM35)/SAS!AM35)</f>
        <v>-0.013741372403072024</v>
      </c>
      <c r="AN99" s="53">
        <f>((SAS!AN35-'SBU by Qa'!AN35)/SAS!AN35)</f>
        <v>0.02266763808296143</v>
      </c>
      <c r="AO99" s="53">
        <f>((SAS!AO35-'SBU by Qa'!AO35)/SAS!AO35)</f>
        <v>0.009731340554162951</v>
      </c>
    </row>
    <row r="101" ht="15">
      <c r="A101" s="3" t="s">
        <v>242</v>
      </c>
    </row>
    <row r="102" spans="1:41" ht="15">
      <c r="A102" s="25" t="s">
        <v>243</v>
      </c>
      <c r="B102">
        <f>(SAS!B95-'SBU by Qa'!B95)/SAS!B95</f>
        <v>0.10462724334546648</v>
      </c>
      <c r="C102">
        <f>(SAS!C95-'SBU by Qa'!C95)/SAS!C95</f>
        <v>0.05429976816036801</v>
      </c>
      <c r="D102">
        <f>(SAS!D95-'SBU by Qa'!D95)/SAS!D95</f>
        <v>0.05025516245667183</v>
      </c>
      <c r="E102">
        <f>(SAS!E95-'SBU by Qa'!E95)/SAS!E95</f>
        <v>0.039670539891552024</v>
      </c>
      <c r="F102">
        <f>(SAS!F95-'SBU by Qa'!F95)/SAS!F95</f>
        <v>0.026558716639049317</v>
      </c>
      <c r="G102">
        <f>(SAS!G95-'SBU by Qa'!G95)/SAS!G95</f>
        <v>0.06417410138085301</v>
      </c>
      <c r="H102">
        <f>(SAS!H95-'SBU by Qa'!H95)/SAS!H95</f>
        <v>0.018828730992149233</v>
      </c>
      <c r="I102">
        <f>(SAS!I95-'SBU by Qa'!I95)/SAS!I95</f>
        <v>0.017721301819061678</v>
      </c>
      <c r="J102">
        <f>(SAS!J95-'SBU by Qa'!J95)/SAS!J95</f>
        <v>0.0812668936317855</v>
      </c>
      <c r="K102">
        <f>(SAS!K95-'SBU by Qa'!K95)/SAS!K95</f>
        <v>0.047672567437287365</v>
      </c>
      <c r="L102">
        <f>(SAS!L95-'SBU by Qa'!L95)/SAS!L95</f>
        <v>0.13677572336778152</v>
      </c>
      <c r="M102">
        <f>(SAS!M95-'SBU by Qa'!M95)/SAS!M95</f>
        <v>0.13677572336778152</v>
      </c>
      <c r="N102">
        <f>(SAS!N95-'SBU by Qa'!N95)/SAS!N95</f>
        <v>0.11082255599076112</v>
      </c>
      <c r="O102">
        <f>(SAS!O95-'SBU by Qa'!O95)/SAS!O95</f>
        <v>0.13618973472813437</v>
      </c>
      <c r="P102">
        <f>(SAS!P95-'SBU by Qa'!P95)/SAS!P95</f>
        <v>0.10342696026729797</v>
      </c>
      <c r="Q102">
        <f>(SAS!Q95-'SBU by Qa'!Q95)/SAS!Q95</f>
        <v>0.12084208041717232</v>
      </c>
      <c r="R102">
        <f>(SAS!R95-'SBU by Qa'!R95)/SAS!R95</f>
        <v>0.0830813908353779</v>
      </c>
      <c r="S102">
        <f>(SAS!S95-'SBU by Qa'!S95)/SAS!S95</f>
        <v>0.07104112481185244</v>
      </c>
      <c r="T102">
        <f>(SAS!T95-'SBU by Qa'!T95)/SAS!T95</f>
        <v>0.07839212876541565</v>
      </c>
      <c r="U102">
        <f>(SAS!U95-'SBU by Qa'!U95)/SAS!U95</f>
        <v>0.05520512424474468</v>
      </c>
      <c r="V102">
        <f>(SAS!V95-'SBU by Qa'!V95)/SAS!V95</f>
        <v>0.0639858229582085</v>
      </c>
      <c r="W102">
        <f>(SAS!W95-'SBU by Qa'!W95)/SAS!W95</f>
        <v>0.11934041088331267</v>
      </c>
      <c r="X102">
        <f>(SAS!X95-'SBU by Qa'!X95)/SAS!X95</f>
        <v>0.1607873595177671</v>
      </c>
      <c r="Y102">
        <f>(SAS!Y95-'SBU by Qa'!Y95)/SAS!Y95</f>
        <v>0.16309097105489775</v>
      </c>
      <c r="Z102">
        <f>(SAS!Z95-'SBU by Qa'!Z95)/SAS!Z95</f>
        <v>0.1329512886038258</v>
      </c>
      <c r="AA102">
        <f>(SAS!AA95-'SBU by Qa'!AA95)/SAS!AA95</f>
        <v>0.1401030983896684</v>
      </c>
      <c r="AB102">
        <f>(SAS!AB95-'SBU by Qa'!AB95)/SAS!AB95</f>
        <v>0.0842296778233746</v>
      </c>
      <c r="AC102">
        <f>(SAS!AC95-'SBU by Qa'!AC95)/SAS!AC95</f>
        <v>0.13793899028505174</v>
      </c>
      <c r="AD102">
        <f>(SAS!AD95-'SBU by Qa'!AD95)/SAS!AD95</f>
        <v>0.03015228899883009</v>
      </c>
      <c r="AE102">
        <f>(SAS!AE95-'SBU by Qa'!AE95)/SAS!AE95</f>
        <v>0.042383130576486884</v>
      </c>
      <c r="AF102">
        <f>(SAS!AF95-'SBU by Qa'!AF95)/SAS!AF95</f>
        <v>0.046143415693756025</v>
      </c>
      <c r="AG102">
        <f>(SAS!AG95-'SBU by Qa'!AG95)/SAS!AG95</f>
        <v>0.08883548892998078</v>
      </c>
      <c r="AH102">
        <f>(SAS!AH95-'SBU by Qa'!AH95)/SAS!AH95</f>
        <v>0.07731014842487301</v>
      </c>
      <c r="AI102">
        <f>(SAS!AI95-'SBU by Qa'!AI95)/SAS!AI95</f>
        <v>0.09814642622778685</v>
      </c>
      <c r="AJ102">
        <f>(SAS!AJ95-'SBU by Qa'!AJ95)/SAS!AJ95</f>
        <v>0.08829565811724396</v>
      </c>
      <c r="AK102">
        <f>(SAS!AK95-'SBU by Qa'!AK95)/SAS!AK95</f>
        <v>0.065942703076245</v>
      </c>
      <c r="AL102">
        <f>(SAS!AL95-'SBU by Qa'!AL95)/SAS!AL95</f>
        <v>0.08741668852467854</v>
      </c>
      <c r="AM102">
        <f>(SAS!AM95-'SBU by Qa'!AM95)/SAS!AM95</f>
        <v>0.02402648366394902</v>
      </c>
      <c r="AN102">
        <f>(SAS!AN95-'SBU by Qa'!AN95)/SAS!AN95</f>
        <v>0.01627557192954913</v>
      </c>
      <c r="AO102">
        <f>(SAS!AO95-'SBU by Qa'!AO95)/SAS!AO95</f>
        <v>0.027016551414912587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95"/>
  <sheetViews>
    <sheetView zoomScale="85" zoomScaleNormal="85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11.421875" defaultRowHeight="15"/>
  <cols>
    <col min="1" max="1" width="40.8515625" style="23" bestFit="1" customWidth="1"/>
    <col min="2" max="11" width="9.140625" style="0" customWidth="1"/>
    <col min="12" max="12" width="9.140625" style="3" customWidth="1"/>
    <col min="13" max="14" width="9.140625" style="0" customWidth="1"/>
    <col min="15" max="15" width="9.140625" style="3" customWidth="1"/>
    <col min="16" max="16" width="9.140625" style="0" customWidth="1"/>
    <col min="17" max="17" width="9.140625" style="3" customWidth="1"/>
    <col min="18" max="18" width="9.140625" style="0" customWidth="1"/>
    <col min="19" max="19" width="9.140625" style="3" customWidth="1"/>
    <col min="20" max="20" width="9.140625" style="0" customWidth="1"/>
    <col min="21" max="21" width="9.140625" style="3" customWidth="1"/>
    <col min="22" max="22" width="9.140625" style="0" customWidth="1"/>
    <col min="23" max="23" width="9.140625" style="3" customWidth="1"/>
    <col min="24" max="24" width="9.140625" style="0" customWidth="1"/>
    <col min="25" max="25" width="9.140625" style="3" customWidth="1"/>
  </cols>
  <sheetData>
    <row r="1" spans="1:41" s="4" customFormat="1" ht="15.75" thickBot="1">
      <c r="A1" s="35"/>
      <c r="B1" s="4" t="s">
        <v>83</v>
      </c>
      <c r="C1" s="4" t="s">
        <v>84</v>
      </c>
      <c r="D1" s="4" t="s">
        <v>85</v>
      </c>
      <c r="E1" s="5" t="s">
        <v>86</v>
      </c>
      <c r="F1" s="4" t="s">
        <v>87</v>
      </c>
      <c r="G1" s="4" t="s">
        <v>89</v>
      </c>
      <c r="H1" s="4" t="s">
        <v>88</v>
      </c>
      <c r="I1" s="4" t="s">
        <v>90</v>
      </c>
      <c r="J1" s="4" t="s">
        <v>91</v>
      </c>
      <c r="K1" s="4" t="s">
        <v>92</v>
      </c>
      <c r="L1" s="5" t="s">
        <v>93</v>
      </c>
      <c r="M1" s="50" t="s">
        <v>112</v>
      </c>
      <c r="N1" s="5" t="s">
        <v>94</v>
      </c>
      <c r="O1" s="5" t="s">
        <v>95</v>
      </c>
      <c r="P1" s="5" t="s">
        <v>96</v>
      </c>
      <c r="Q1" s="5" t="s">
        <v>97</v>
      </c>
      <c r="R1" s="4" t="s">
        <v>98</v>
      </c>
      <c r="S1" s="5" t="s">
        <v>99</v>
      </c>
      <c r="T1" s="4" t="s">
        <v>100</v>
      </c>
      <c r="U1" s="51" t="s">
        <v>101</v>
      </c>
      <c r="V1" s="4" t="s">
        <v>113</v>
      </c>
      <c r="W1" s="5" t="s">
        <v>116</v>
      </c>
      <c r="X1" s="4" t="s">
        <v>114</v>
      </c>
      <c r="Y1" s="5" t="s">
        <v>117</v>
      </c>
      <c r="Z1" s="4" t="s">
        <v>118</v>
      </c>
      <c r="AA1" s="4" t="s">
        <v>119</v>
      </c>
      <c r="AB1" s="4" t="s">
        <v>120</v>
      </c>
      <c r="AC1" s="4" t="s">
        <v>121</v>
      </c>
      <c r="AD1" s="4" t="s">
        <v>122</v>
      </c>
      <c r="AE1" s="4" t="s">
        <v>123</v>
      </c>
      <c r="AF1" s="51" t="s">
        <v>102</v>
      </c>
      <c r="AG1" s="51" t="s">
        <v>103</v>
      </c>
      <c r="AH1" s="51" t="s">
        <v>104</v>
      </c>
      <c r="AI1" s="51" t="s">
        <v>105</v>
      </c>
      <c r="AJ1" s="4" t="s">
        <v>106</v>
      </c>
      <c r="AK1" s="51" t="s">
        <v>107</v>
      </c>
      <c r="AL1" s="4" t="s">
        <v>108</v>
      </c>
      <c r="AM1" s="51" t="s">
        <v>109</v>
      </c>
      <c r="AN1" s="51" t="s">
        <v>110</v>
      </c>
      <c r="AO1" s="51" t="s">
        <v>111</v>
      </c>
    </row>
    <row r="2" spans="1:41" s="3" customFormat="1" ht="15">
      <c r="A2" s="2" t="s">
        <v>0</v>
      </c>
      <c r="U2" s="3" t="s">
        <v>82</v>
      </c>
      <c r="AF2" s="3" t="s">
        <v>82</v>
      </c>
      <c r="AG2" s="3" t="s">
        <v>82</v>
      </c>
      <c r="AH2" s="3" t="s">
        <v>82</v>
      </c>
      <c r="AI2" s="3" t="s">
        <v>82</v>
      </c>
      <c r="AK2" s="3" t="s">
        <v>82</v>
      </c>
      <c r="AM2" s="3" t="s">
        <v>82</v>
      </c>
      <c r="AN2" s="3" t="s">
        <v>82</v>
      </c>
      <c r="AO2" s="3" t="s">
        <v>82</v>
      </c>
    </row>
    <row r="3" spans="1:41" s="3" customFormat="1" ht="15">
      <c r="A3" s="11" t="s">
        <v>78</v>
      </c>
      <c r="B3" s="3">
        <v>0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 t="s">
        <v>82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 t="s">
        <v>82</v>
      </c>
      <c r="AG3" s="3" t="s">
        <v>82</v>
      </c>
      <c r="AH3" s="3" t="s">
        <v>82</v>
      </c>
      <c r="AI3" s="3" t="s">
        <v>82</v>
      </c>
      <c r="AJ3" s="3">
        <v>200</v>
      </c>
      <c r="AK3" s="3" t="s">
        <v>82</v>
      </c>
      <c r="AL3" s="3">
        <v>0</v>
      </c>
      <c r="AM3" s="3" t="s">
        <v>82</v>
      </c>
      <c r="AN3" s="3" t="s">
        <v>82</v>
      </c>
      <c r="AO3" s="3" t="s">
        <v>82</v>
      </c>
    </row>
    <row r="4" spans="1:41" s="3" customFormat="1" ht="15">
      <c r="A4" s="11" t="s">
        <v>79</v>
      </c>
      <c r="B4" s="3">
        <v>474</v>
      </c>
      <c r="C4" s="3">
        <v>600</v>
      </c>
      <c r="D4" s="3">
        <v>600</v>
      </c>
      <c r="E4" s="3">
        <v>600</v>
      </c>
      <c r="F4" s="3">
        <v>600</v>
      </c>
      <c r="G4" s="3">
        <v>600</v>
      </c>
      <c r="H4" s="3">
        <v>600</v>
      </c>
      <c r="I4" s="3">
        <v>600</v>
      </c>
      <c r="J4" s="3">
        <v>600</v>
      </c>
      <c r="K4" s="3">
        <v>600</v>
      </c>
      <c r="L4" s="3">
        <v>600</v>
      </c>
      <c r="M4" s="3">
        <v>600</v>
      </c>
      <c r="N4" s="3">
        <v>600</v>
      </c>
      <c r="O4" s="3">
        <v>600</v>
      </c>
      <c r="P4" s="3">
        <v>600</v>
      </c>
      <c r="Q4" s="3">
        <v>600</v>
      </c>
      <c r="R4" s="3">
        <v>600</v>
      </c>
      <c r="S4" s="3">
        <v>600</v>
      </c>
      <c r="T4" s="3">
        <v>600</v>
      </c>
      <c r="U4" s="3" t="s">
        <v>82</v>
      </c>
      <c r="V4" s="3">
        <v>623</v>
      </c>
      <c r="W4" s="3">
        <v>600</v>
      </c>
      <c r="X4" s="3">
        <v>600</v>
      </c>
      <c r="Y4" s="3">
        <v>600</v>
      </c>
      <c r="Z4" s="3">
        <v>600</v>
      </c>
      <c r="AA4" s="3">
        <v>580</v>
      </c>
      <c r="AB4" s="3">
        <v>600</v>
      </c>
      <c r="AC4" s="3">
        <v>600</v>
      </c>
      <c r="AD4" s="3">
        <v>600</v>
      </c>
      <c r="AE4" s="3">
        <v>600</v>
      </c>
      <c r="AF4" s="3" t="s">
        <v>82</v>
      </c>
      <c r="AG4" s="3" t="s">
        <v>82</v>
      </c>
      <c r="AH4" s="3" t="s">
        <v>82</v>
      </c>
      <c r="AI4" s="3" t="s">
        <v>82</v>
      </c>
      <c r="AJ4" s="3">
        <v>788</v>
      </c>
      <c r="AK4" s="3" t="s">
        <v>82</v>
      </c>
      <c r="AL4" s="3">
        <v>600</v>
      </c>
      <c r="AM4" s="3" t="s">
        <v>82</v>
      </c>
      <c r="AN4" s="3" t="s">
        <v>82</v>
      </c>
      <c r="AO4" s="3" t="s">
        <v>82</v>
      </c>
    </row>
    <row r="5" spans="1:41" s="3" customFormat="1" ht="15">
      <c r="A5" s="11" t="s">
        <v>80</v>
      </c>
      <c r="B5" s="3">
        <v>478</v>
      </c>
      <c r="C5" s="3">
        <v>610</v>
      </c>
      <c r="D5" s="3">
        <v>610</v>
      </c>
      <c r="E5" s="3">
        <v>605</v>
      </c>
      <c r="F5" s="3">
        <v>610</v>
      </c>
      <c r="G5" s="3">
        <v>610</v>
      </c>
      <c r="H5" s="3">
        <v>610</v>
      </c>
      <c r="I5" s="3">
        <v>610</v>
      </c>
      <c r="J5" s="3">
        <v>610</v>
      </c>
      <c r="K5" s="3">
        <v>610</v>
      </c>
      <c r="L5" s="3">
        <v>606</v>
      </c>
      <c r="M5" s="3">
        <v>606</v>
      </c>
      <c r="N5" s="3">
        <v>610</v>
      </c>
      <c r="O5" s="3">
        <v>606</v>
      </c>
      <c r="P5" s="3">
        <v>610</v>
      </c>
      <c r="Q5" s="3">
        <v>610</v>
      </c>
      <c r="R5" s="3">
        <v>610</v>
      </c>
      <c r="S5" s="3">
        <v>610</v>
      </c>
      <c r="T5" s="3">
        <v>610</v>
      </c>
      <c r="U5" s="3" t="s">
        <v>82</v>
      </c>
      <c r="V5" s="3">
        <v>625</v>
      </c>
      <c r="W5" s="3">
        <v>605</v>
      </c>
      <c r="X5" s="3">
        <v>610</v>
      </c>
      <c r="Y5" s="3">
        <v>610</v>
      </c>
      <c r="Z5" s="3">
        <v>610</v>
      </c>
      <c r="AA5" s="3">
        <v>610</v>
      </c>
      <c r="AB5" s="3">
        <v>608</v>
      </c>
      <c r="AC5" s="3">
        <v>610</v>
      </c>
      <c r="AD5" s="3">
        <v>605</v>
      </c>
      <c r="AE5" s="3">
        <v>610</v>
      </c>
      <c r="AF5" s="3" t="s">
        <v>82</v>
      </c>
      <c r="AG5" s="3" t="s">
        <v>82</v>
      </c>
      <c r="AH5" s="3" t="s">
        <v>82</v>
      </c>
      <c r="AI5" s="3" t="s">
        <v>82</v>
      </c>
      <c r="AJ5" s="3">
        <v>792</v>
      </c>
      <c r="AK5" s="3" t="s">
        <v>82</v>
      </c>
      <c r="AL5" s="3">
        <v>606</v>
      </c>
      <c r="AM5" s="3" t="s">
        <v>82</v>
      </c>
      <c r="AN5" s="3" t="s">
        <v>82</v>
      </c>
      <c r="AO5" s="3" t="s">
        <v>82</v>
      </c>
    </row>
    <row r="6" spans="1:41" s="3" customFormat="1" ht="15.75" thickBot="1">
      <c r="A6" s="12" t="s">
        <v>81</v>
      </c>
      <c r="B6" s="3">
        <v>540</v>
      </c>
      <c r="C6" s="3">
        <v>660</v>
      </c>
      <c r="D6" s="3">
        <v>660</v>
      </c>
      <c r="E6" s="3">
        <v>660</v>
      </c>
      <c r="F6" s="3">
        <v>660</v>
      </c>
      <c r="G6" s="3">
        <v>660</v>
      </c>
      <c r="H6" s="3">
        <v>660</v>
      </c>
      <c r="I6" s="3">
        <v>659</v>
      </c>
      <c r="J6" s="3">
        <v>659</v>
      </c>
      <c r="K6" s="3">
        <v>659</v>
      </c>
      <c r="L6" s="3">
        <v>659</v>
      </c>
      <c r="M6" s="3">
        <v>659</v>
      </c>
      <c r="N6" s="3">
        <v>659</v>
      </c>
      <c r="O6" s="3">
        <v>659</v>
      </c>
      <c r="P6" s="3">
        <v>634</v>
      </c>
      <c r="Q6" s="3">
        <v>655</v>
      </c>
      <c r="R6" s="3">
        <v>661</v>
      </c>
      <c r="S6" s="3">
        <v>646</v>
      </c>
      <c r="T6" s="3">
        <v>660</v>
      </c>
      <c r="U6" s="3" t="s">
        <v>82</v>
      </c>
      <c r="V6" s="3">
        <v>659</v>
      </c>
      <c r="W6" s="3">
        <v>660</v>
      </c>
      <c r="X6" s="3">
        <v>660</v>
      </c>
      <c r="Y6" s="3">
        <v>659</v>
      </c>
      <c r="Z6" s="3">
        <v>660</v>
      </c>
      <c r="AA6" s="3">
        <v>659</v>
      </c>
      <c r="AB6" s="3">
        <v>660</v>
      </c>
      <c r="AC6" s="3">
        <v>659</v>
      </c>
      <c r="AD6" s="3">
        <v>659</v>
      </c>
      <c r="AE6" s="3">
        <v>657</v>
      </c>
      <c r="AF6" s="3" t="s">
        <v>82</v>
      </c>
      <c r="AG6" s="3" t="s">
        <v>82</v>
      </c>
      <c r="AH6" s="3" t="s">
        <v>82</v>
      </c>
      <c r="AI6" s="3" t="s">
        <v>82</v>
      </c>
      <c r="AJ6" s="3">
        <v>825</v>
      </c>
      <c r="AK6" s="3" t="s">
        <v>82</v>
      </c>
      <c r="AL6" s="3">
        <v>632</v>
      </c>
      <c r="AM6" s="3" t="s">
        <v>82</v>
      </c>
      <c r="AN6" s="3" t="s">
        <v>82</v>
      </c>
      <c r="AO6" s="3" t="s">
        <v>82</v>
      </c>
    </row>
    <row r="7" spans="1:41" s="3" customFormat="1" ht="15">
      <c r="A7" s="2" t="s">
        <v>1</v>
      </c>
      <c r="B7" s="3" t="s">
        <v>228</v>
      </c>
      <c r="C7" s="3" t="s">
        <v>227</v>
      </c>
      <c r="D7" s="3" t="s">
        <v>229</v>
      </c>
      <c r="E7" s="3" t="s">
        <v>230</v>
      </c>
      <c r="F7" s="3" t="s">
        <v>231</v>
      </c>
      <c r="G7" s="3" t="s">
        <v>232</v>
      </c>
      <c r="H7" s="3" t="s">
        <v>237</v>
      </c>
      <c r="I7" s="3" t="s">
        <v>234</v>
      </c>
      <c r="J7" s="3" t="s">
        <v>235</v>
      </c>
      <c r="K7" s="3" t="s">
        <v>236</v>
      </c>
      <c r="L7" s="3" t="s">
        <v>188</v>
      </c>
      <c r="M7" s="3" t="s">
        <v>188</v>
      </c>
      <c r="N7" s="3" t="s">
        <v>189</v>
      </c>
      <c r="O7" s="3" t="s">
        <v>190</v>
      </c>
      <c r="P7" s="3" t="s">
        <v>191</v>
      </c>
      <c r="Q7" s="3" t="s">
        <v>192</v>
      </c>
      <c r="R7" s="3" t="s">
        <v>213</v>
      </c>
      <c r="S7" s="3" t="s">
        <v>193</v>
      </c>
      <c r="T7" s="3" t="s">
        <v>214</v>
      </c>
      <c r="U7" s="3" t="s">
        <v>82</v>
      </c>
      <c r="V7" s="3" t="s">
        <v>217</v>
      </c>
      <c r="W7" s="3" t="s">
        <v>218</v>
      </c>
      <c r="X7" s="3" t="s">
        <v>220</v>
      </c>
      <c r="Y7" s="3" t="s">
        <v>219</v>
      </c>
      <c r="Z7" s="3" t="s">
        <v>221</v>
      </c>
      <c r="AA7" s="3" t="s">
        <v>222</v>
      </c>
      <c r="AB7" s="3" t="s">
        <v>224</v>
      </c>
      <c r="AC7" s="3" t="s">
        <v>223</v>
      </c>
      <c r="AD7" s="3" t="s">
        <v>225</v>
      </c>
      <c r="AE7" s="3" t="s">
        <v>226</v>
      </c>
      <c r="AF7" s="3" t="s">
        <v>82</v>
      </c>
      <c r="AG7" s="3" t="s">
        <v>82</v>
      </c>
      <c r="AH7" s="3" t="s">
        <v>82</v>
      </c>
      <c r="AI7" s="3" t="s">
        <v>82</v>
      </c>
      <c r="AJ7" s="3" t="s">
        <v>233</v>
      </c>
      <c r="AK7" s="3" t="s">
        <v>82</v>
      </c>
      <c r="AL7" s="3" t="s">
        <v>205</v>
      </c>
      <c r="AM7" s="3" t="s">
        <v>82</v>
      </c>
      <c r="AN7" s="3" t="s">
        <v>82</v>
      </c>
      <c r="AO7" s="3" t="s">
        <v>82</v>
      </c>
    </row>
    <row r="8" spans="1:41" s="3" customFormat="1" ht="15">
      <c r="A8" s="11" t="s">
        <v>2</v>
      </c>
      <c r="B8" s="3" t="s">
        <v>239</v>
      </c>
      <c r="C8" s="3" t="s">
        <v>239</v>
      </c>
      <c r="D8" s="3" t="s">
        <v>239</v>
      </c>
      <c r="E8" s="3" t="s">
        <v>239</v>
      </c>
      <c r="F8" s="3" t="s">
        <v>239</v>
      </c>
      <c r="G8" s="3" t="s">
        <v>239</v>
      </c>
      <c r="H8" s="3" t="s">
        <v>239</v>
      </c>
      <c r="I8" s="3" t="s">
        <v>239</v>
      </c>
      <c r="J8" s="3" t="s">
        <v>239</v>
      </c>
      <c r="K8" s="3" t="s">
        <v>239</v>
      </c>
      <c r="L8" s="3" t="s">
        <v>239</v>
      </c>
      <c r="M8" s="3" t="s">
        <v>239</v>
      </c>
      <c r="N8" s="3" t="s">
        <v>239</v>
      </c>
      <c r="O8" s="3" t="s">
        <v>239</v>
      </c>
      <c r="P8" s="3" t="s">
        <v>239</v>
      </c>
      <c r="Q8" s="3" t="s">
        <v>239</v>
      </c>
      <c r="R8" s="3" t="s">
        <v>239</v>
      </c>
      <c r="S8" s="3" t="s">
        <v>239</v>
      </c>
      <c r="T8" s="3" t="s">
        <v>239</v>
      </c>
      <c r="U8" s="3" t="s">
        <v>239</v>
      </c>
      <c r="V8" s="3" t="s">
        <v>239</v>
      </c>
      <c r="W8" s="3" t="s">
        <v>239</v>
      </c>
      <c r="X8" s="3" t="s">
        <v>239</v>
      </c>
      <c r="Y8" s="3" t="s">
        <v>239</v>
      </c>
      <c r="Z8" s="3" t="s">
        <v>239</v>
      </c>
      <c r="AA8" s="3" t="s">
        <v>239</v>
      </c>
      <c r="AB8" s="3" t="s">
        <v>239</v>
      </c>
      <c r="AC8" s="3" t="s">
        <v>239</v>
      </c>
      <c r="AD8" s="3" t="s">
        <v>239</v>
      </c>
      <c r="AE8" s="3" t="s">
        <v>239</v>
      </c>
      <c r="AF8" s="3" t="s">
        <v>239</v>
      </c>
      <c r="AG8" s="3" t="s">
        <v>239</v>
      </c>
      <c r="AH8" s="3" t="s">
        <v>239</v>
      </c>
      <c r="AI8" s="3" t="s">
        <v>239</v>
      </c>
      <c r="AJ8" s="3" t="s">
        <v>239</v>
      </c>
      <c r="AK8" s="3" t="s">
        <v>239</v>
      </c>
      <c r="AL8" s="3" t="s">
        <v>239</v>
      </c>
      <c r="AM8" s="3" t="s">
        <v>239</v>
      </c>
      <c r="AN8" s="3" t="s">
        <v>239</v>
      </c>
      <c r="AO8" s="3" t="s">
        <v>239</v>
      </c>
    </row>
    <row r="9" spans="1:41" s="3" customFormat="1" ht="15">
      <c r="A9" s="11" t="s">
        <v>3</v>
      </c>
      <c r="B9" s="3">
        <v>2.15</v>
      </c>
      <c r="C9" s="3">
        <v>2.15</v>
      </c>
      <c r="D9" s="3">
        <v>2.15</v>
      </c>
      <c r="E9" s="3">
        <v>2.15</v>
      </c>
      <c r="F9" s="3">
        <v>2.15</v>
      </c>
      <c r="G9" s="3">
        <v>2.15</v>
      </c>
      <c r="H9" s="3">
        <v>2.15</v>
      </c>
      <c r="I9" s="3">
        <v>2.15</v>
      </c>
      <c r="J9" s="3">
        <v>2.15</v>
      </c>
      <c r="K9" s="3">
        <v>2.15</v>
      </c>
      <c r="L9" s="3">
        <v>2.15</v>
      </c>
      <c r="M9" s="3">
        <v>2.15</v>
      </c>
      <c r="N9" s="3">
        <v>2.15</v>
      </c>
      <c r="O9" s="3">
        <v>2.15</v>
      </c>
      <c r="P9" s="3">
        <v>2.15</v>
      </c>
      <c r="Q9" s="3">
        <v>2.15</v>
      </c>
      <c r="R9" s="3">
        <v>2.15</v>
      </c>
      <c r="S9" s="3">
        <v>2.15</v>
      </c>
      <c r="T9" s="3">
        <v>2.15</v>
      </c>
      <c r="U9" s="3">
        <v>2.15</v>
      </c>
      <c r="V9" s="3">
        <v>2.15</v>
      </c>
      <c r="W9" s="3">
        <v>2.15</v>
      </c>
      <c r="X9" s="3">
        <v>2.15</v>
      </c>
      <c r="Y9" s="3">
        <v>2.15</v>
      </c>
      <c r="Z9" s="3">
        <v>2.15</v>
      </c>
      <c r="AA9" s="3">
        <v>2.15</v>
      </c>
      <c r="AB9" s="3">
        <v>2.15</v>
      </c>
      <c r="AC9" s="3">
        <v>2.15</v>
      </c>
      <c r="AD9" s="3">
        <v>2.15</v>
      </c>
      <c r="AE9" s="3">
        <v>2.15</v>
      </c>
      <c r="AF9" s="3">
        <v>2.15</v>
      </c>
      <c r="AG9" s="3">
        <v>2.15</v>
      </c>
      <c r="AH9" s="3">
        <v>2.15</v>
      </c>
      <c r="AI9" s="3">
        <v>2.15</v>
      </c>
      <c r="AJ9" s="3">
        <v>2.15</v>
      </c>
      <c r="AK9" s="3">
        <v>2.15</v>
      </c>
      <c r="AL9" s="3">
        <v>2.15</v>
      </c>
      <c r="AM9" s="3">
        <v>2.15</v>
      </c>
      <c r="AN9" s="3">
        <v>2.15</v>
      </c>
      <c r="AO9" s="3">
        <v>2.15</v>
      </c>
    </row>
    <row r="10" spans="1:41" s="3" customFormat="1" ht="15">
      <c r="A10" s="11" t="s">
        <v>4</v>
      </c>
      <c r="B10" s="3" t="s">
        <v>135</v>
      </c>
      <c r="C10" s="3" t="s">
        <v>135</v>
      </c>
      <c r="D10" s="3" t="s">
        <v>135</v>
      </c>
      <c r="E10" s="3" t="s">
        <v>135</v>
      </c>
      <c r="F10" s="3" t="s">
        <v>135</v>
      </c>
      <c r="G10" s="3" t="s">
        <v>135</v>
      </c>
      <c r="H10" s="3" t="s">
        <v>135</v>
      </c>
      <c r="I10" s="3" t="s">
        <v>135</v>
      </c>
      <c r="J10" s="3" t="s">
        <v>135</v>
      </c>
      <c r="K10" s="3" t="s">
        <v>135</v>
      </c>
      <c r="L10" s="3" t="s">
        <v>135</v>
      </c>
      <c r="M10" s="3" t="s">
        <v>135</v>
      </c>
      <c r="N10" s="3" t="s">
        <v>135</v>
      </c>
      <c r="O10" s="3" t="s">
        <v>135</v>
      </c>
      <c r="P10" s="3" t="s">
        <v>135</v>
      </c>
      <c r="Q10" s="3" t="s">
        <v>135</v>
      </c>
      <c r="R10" s="3" t="s">
        <v>135</v>
      </c>
      <c r="S10" s="3" t="s">
        <v>135</v>
      </c>
      <c r="T10" s="3" t="s">
        <v>135</v>
      </c>
      <c r="U10" s="3" t="s">
        <v>135</v>
      </c>
      <c r="V10" s="3" t="s">
        <v>135</v>
      </c>
      <c r="W10" s="3" t="s">
        <v>135</v>
      </c>
      <c r="X10" s="3" t="s">
        <v>135</v>
      </c>
      <c r="Y10" s="3" t="s">
        <v>135</v>
      </c>
      <c r="Z10" s="3" t="s">
        <v>135</v>
      </c>
      <c r="AA10" s="3" t="s">
        <v>135</v>
      </c>
      <c r="AB10" s="3" t="s">
        <v>135</v>
      </c>
      <c r="AC10" s="3" t="s">
        <v>135</v>
      </c>
      <c r="AD10" s="3" t="s">
        <v>135</v>
      </c>
      <c r="AE10" s="3" t="s">
        <v>135</v>
      </c>
      <c r="AF10" s="3" t="s">
        <v>135</v>
      </c>
      <c r="AG10" s="3" t="s">
        <v>135</v>
      </c>
      <c r="AH10" s="3" t="s">
        <v>135</v>
      </c>
      <c r="AI10" s="3" t="s">
        <v>135</v>
      </c>
      <c r="AJ10" s="3" t="s">
        <v>135</v>
      </c>
      <c r="AK10" s="3" t="s">
        <v>135</v>
      </c>
      <c r="AL10" s="3" t="s">
        <v>135</v>
      </c>
      <c r="AM10" s="3" t="s">
        <v>135</v>
      </c>
      <c r="AN10" s="3" t="s">
        <v>135</v>
      </c>
      <c r="AO10" s="3" t="s">
        <v>135</v>
      </c>
    </row>
    <row r="11" spans="1:41" s="3" customFormat="1" ht="15.75" thickBot="1">
      <c r="A11" s="12" t="s">
        <v>5</v>
      </c>
      <c r="B11" s="3" t="s">
        <v>139</v>
      </c>
      <c r="C11" s="3" t="s">
        <v>139</v>
      </c>
      <c r="D11" s="3" t="s">
        <v>139</v>
      </c>
      <c r="E11" s="3" t="s">
        <v>139</v>
      </c>
      <c r="F11" s="3" t="s">
        <v>139</v>
      </c>
      <c r="G11" s="3" t="s">
        <v>139</v>
      </c>
      <c r="H11" s="3" t="s">
        <v>139</v>
      </c>
      <c r="I11" s="3" t="s">
        <v>139</v>
      </c>
      <c r="J11" s="3" t="s">
        <v>139</v>
      </c>
      <c r="K11" s="3" t="s">
        <v>139</v>
      </c>
      <c r="L11" s="3" t="s">
        <v>139</v>
      </c>
      <c r="M11" s="3" t="s">
        <v>139</v>
      </c>
      <c r="N11" s="3" t="s">
        <v>139</v>
      </c>
      <c r="O11" s="3" t="s">
        <v>139</v>
      </c>
      <c r="P11" s="3" t="s">
        <v>139</v>
      </c>
      <c r="Q11" s="3" t="s">
        <v>139</v>
      </c>
      <c r="R11" s="3" t="s">
        <v>139</v>
      </c>
      <c r="S11" s="3" t="s">
        <v>139</v>
      </c>
      <c r="T11" s="3" t="s">
        <v>139</v>
      </c>
      <c r="U11" s="3" t="s">
        <v>139</v>
      </c>
      <c r="V11" s="3" t="s">
        <v>139</v>
      </c>
      <c r="W11" s="3" t="s">
        <v>139</v>
      </c>
      <c r="X11" s="3" t="s">
        <v>139</v>
      </c>
      <c r="Y11" s="3" t="s">
        <v>139</v>
      </c>
      <c r="Z11" s="3" t="s">
        <v>139</v>
      </c>
      <c r="AA11" s="3" t="s">
        <v>139</v>
      </c>
      <c r="AB11" s="3" t="s">
        <v>139</v>
      </c>
      <c r="AC11" s="3" t="s">
        <v>139</v>
      </c>
      <c r="AD11" s="3" t="s">
        <v>139</v>
      </c>
      <c r="AE11" s="3" t="s">
        <v>139</v>
      </c>
      <c r="AF11" s="3" t="s">
        <v>139</v>
      </c>
      <c r="AG11" s="3" t="s">
        <v>139</v>
      </c>
      <c r="AH11" s="3" t="s">
        <v>139</v>
      </c>
      <c r="AI11" s="3" t="s">
        <v>139</v>
      </c>
      <c r="AJ11" s="3" t="s">
        <v>139</v>
      </c>
      <c r="AK11" s="3" t="s">
        <v>139</v>
      </c>
      <c r="AL11" s="3" t="s">
        <v>139</v>
      </c>
      <c r="AM11" s="3" t="s">
        <v>139</v>
      </c>
      <c r="AN11" s="3" t="s">
        <v>139</v>
      </c>
      <c r="AO11" s="3" t="s">
        <v>139</v>
      </c>
    </row>
    <row r="12" spans="1:41" s="3" customFormat="1" ht="15">
      <c r="A12" s="2" t="s">
        <v>6</v>
      </c>
      <c r="B12" s="3" t="s">
        <v>136</v>
      </c>
      <c r="C12" s="3" t="s">
        <v>136</v>
      </c>
      <c r="D12" s="3" t="s">
        <v>136</v>
      </c>
      <c r="E12" s="3" t="s">
        <v>136</v>
      </c>
      <c r="F12" s="3" t="s">
        <v>136</v>
      </c>
      <c r="G12" s="3" t="s">
        <v>136</v>
      </c>
      <c r="H12" s="3" t="s">
        <v>136</v>
      </c>
      <c r="I12" s="3" t="s">
        <v>136</v>
      </c>
      <c r="J12" s="3" t="s">
        <v>136</v>
      </c>
      <c r="K12" s="3" t="s">
        <v>136</v>
      </c>
      <c r="L12" s="3" t="s">
        <v>136</v>
      </c>
      <c r="M12" s="3" t="s">
        <v>136</v>
      </c>
      <c r="N12" s="3" t="s">
        <v>136</v>
      </c>
      <c r="O12" s="3" t="s">
        <v>136</v>
      </c>
      <c r="P12" s="3" t="s">
        <v>136</v>
      </c>
      <c r="Q12" s="3" t="s">
        <v>136</v>
      </c>
      <c r="R12" s="3" t="s">
        <v>136</v>
      </c>
      <c r="S12" s="3" t="s">
        <v>136</v>
      </c>
      <c r="T12" s="3" t="s">
        <v>136</v>
      </c>
      <c r="U12" s="3" t="s">
        <v>183</v>
      </c>
      <c r="V12" s="3" t="s">
        <v>136</v>
      </c>
      <c r="W12" s="3" t="s">
        <v>136</v>
      </c>
      <c r="X12" s="3" t="s">
        <v>136</v>
      </c>
      <c r="Y12" s="3" t="s">
        <v>136</v>
      </c>
      <c r="Z12" s="3" t="s">
        <v>136</v>
      </c>
      <c r="AA12" s="3" t="s">
        <v>136</v>
      </c>
      <c r="AB12" s="3" t="s">
        <v>136</v>
      </c>
      <c r="AC12" s="3" t="s">
        <v>136</v>
      </c>
      <c r="AD12" s="3" t="s">
        <v>136</v>
      </c>
      <c r="AE12" s="3" t="s">
        <v>136</v>
      </c>
      <c r="AF12" s="3" t="s">
        <v>183</v>
      </c>
      <c r="AG12" s="3" t="s">
        <v>183</v>
      </c>
      <c r="AH12" s="3" t="s">
        <v>183</v>
      </c>
      <c r="AI12" s="3" t="s">
        <v>183</v>
      </c>
      <c r="AJ12" s="3" t="s">
        <v>136</v>
      </c>
      <c r="AK12" s="3" t="s">
        <v>183</v>
      </c>
      <c r="AL12" s="3" t="s">
        <v>136</v>
      </c>
      <c r="AM12" s="3" t="s">
        <v>183</v>
      </c>
      <c r="AN12" s="3" t="s">
        <v>183</v>
      </c>
      <c r="AO12" s="3" t="s">
        <v>183</v>
      </c>
    </row>
    <row r="13" spans="1:41" s="3" customFormat="1" ht="15">
      <c r="A13" s="1" t="s">
        <v>7</v>
      </c>
      <c r="B13" s="3" t="s">
        <v>228</v>
      </c>
      <c r="C13" s="3" t="s">
        <v>227</v>
      </c>
      <c r="D13" s="3" t="s">
        <v>229</v>
      </c>
      <c r="E13" s="3" t="s">
        <v>230</v>
      </c>
      <c r="F13" s="3" t="s">
        <v>231</v>
      </c>
      <c r="G13" s="3" t="s">
        <v>232</v>
      </c>
      <c r="H13" s="3" t="s">
        <v>237</v>
      </c>
      <c r="I13" s="3" t="s">
        <v>234</v>
      </c>
      <c r="J13" s="3" t="s">
        <v>235</v>
      </c>
      <c r="K13" s="3" t="s">
        <v>236</v>
      </c>
      <c r="L13" s="3" t="s">
        <v>188</v>
      </c>
      <c r="M13" s="3" t="s">
        <v>188</v>
      </c>
      <c r="N13" s="3" t="s">
        <v>189</v>
      </c>
      <c r="O13" s="3" t="s">
        <v>190</v>
      </c>
      <c r="P13" s="3" t="s">
        <v>191</v>
      </c>
      <c r="Q13" s="3" t="s">
        <v>192</v>
      </c>
      <c r="R13" s="3" t="s">
        <v>213</v>
      </c>
      <c r="S13" s="3" t="s">
        <v>193</v>
      </c>
      <c r="T13" s="3" t="s">
        <v>214</v>
      </c>
      <c r="U13" s="3" t="s">
        <v>216</v>
      </c>
      <c r="V13" s="3" t="s">
        <v>217</v>
      </c>
      <c r="W13" s="3" t="s">
        <v>218</v>
      </c>
      <c r="X13" s="3" t="s">
        <v>220</v>
      </c>
      <c r="Y13" s="3" t="s">
        <v>219</v>
      </c>
      <c r="Z13" s="3" t="s">
        <v>221</v>
      </c>
      <c r="AA13" s="3" t="s">
        <v>222</v>
      </c>
      <c r="AB13" s="3" t="s">
        <v>224</v>
      </c>
      <c r="AC13" s="3" t="s">
        <v>223</v>
      </c>
      <c r="AD13" s="3" t="s">
        <v>225</v>
      </c>
      <c r="AE13" s="3" t="s">
        <v>226</v>
      </c>
      <c r="AF13" s="3" t="s">
        <v>185</v>
      </c>
      <c r="AG13" s="3" t="s">
        <v>187</v>
      </c>
      <c r="AH13" s="3" t="s">
        <v>211</v>
      </c>
      <c r="AI13" s="3" t="s">
        <v>208</v>
      </c>
      <c r="AJ13" s="3" t="s">
        <v>233</v>
      </c>
      <c r="AK13" s="3" t="s">
        <v>195</v>
      </c>
      <c r="AL13" s="3" t="s">
        <v>205</v>
      </c>
      <c r="AM13" s="3" t="s">
        <v>204</v>
      </c>
      <c r="AN13" s="3" t="s">
        <v>199</v>
      </c>
      <c r="AO13" s="3" t="s">
        <v>197</v>
      </c>
    </row>
    <row r="14" spans="1:41" s="24" customFormat="1" ht="15">
      <c r="A14" s="7" t="s">
        <v>8</v>
      </c>
      <c r="B14" s="24">
        <v>60.01738561052633</v>
      </c>
      <c r="C14" s="24">
        <v>45.14924762063232</v>
      </c>
      <c r="D14" s="24">
        <v>44.97960214642271</v>
      </c>
      <c r="E14" s="24">
        <v>45.08477420965061</v>
      </c>
      <c r="F14" s="24">
        <v>45.09073333610646</v>
      </c>
      <c r="G14" s="24">
        <v>50.0569161896839</v>
      </c>
      <c r="H14" s="24">
        <v>34.983837304492525</v>
      </c>
      <c r="I14" s="24">
        <v>34.95358835274542</v>
      </c>
      <c r="J14" s="24">
        <v>34.93678914309483</v>
      </c>
      <c r="K14" s="24">
        <v>35.019681622296204</v>
      </c>
      <c r="L14" s="24">
        <v>40.025836064891934</v>
      </c>
      <c r="M14" s="24">
        <v>40.025836064891934</v>
      </c>
      <c r="N14" s="24">
        <v>25.005620940099842</v>
      </c>
      <c r="O14" s="24">
        <v>25.127722687188015</v>
      </c>
      <c r="P14" s="24">
        <v>25.045153361064962</v>
      </c>
      <c r="Q14" s="24">
        <v>24.931539267886855</v>
      </c>
      <c r="R14" s="24">
        <v>25.013209908485862</v>
      </c>
      <c r="S14" s="24">
        <v>24.996907371048216</v>
      </c>
      <c r="T14" s="24">
        <v>24.992646522462554</v>
      </c>
      <c r="U14" s="24">
        <v>25.02902900120131</v>
      </c>
      <c r="V14" s="24">
        <v>39.99677787660259</v>
      </c>
      <c r="W14" s="24">
        <v>40.007062429284524</v>
      </c>
      <c r="X14" s="24">
        <v>25.108187936772012</v>
      </c>
      <c r="Y14" s="24">
        <v>25.170027595673897</v>
      </c>
      <c r="Z14" s="24">
        <v>25.09946123960069</v>
      </c>
      <c r="AA14" s="24">
        <v>25.10781933734936</v>
      </c>
      <c r="AB14" s="24">
        <v>25.068098735440923</v>
      </c>
      <c r="AC14" s="24">
        <v>25.108521863560707</v>
      </c>
      <c r="AD14" s="24">
        <v>25.08486538269546</v>
      </c>
      <c r="AE14" s="24">
        <v>25.040934941763716</v>
      </c>
      <c r="AF14" s="24">
        <v>30.02785242977518</v>
      </c>
      <c r="AG14" s="24">
        <v>30.149056112490307</v>
      </c>
      <c r="AH14" s="24">
        <v>14.970900027335869</v>
      </c>
      <c r="AI14" s="24">
        <v>15.022502967664822</v>
      </c>
      <c r="AJ14" s="24">
        <v>15.034903616298825</v>
      </c>
      <c r="AK14" s="24">
        <v>14.927579504334524</v>
      </c>
      <c r="AL14" s="24">
        <v>14.969691289517499</v>
      </c>
      <c r="AM14" s="24">
        <v>14.979860052931155</v>
      </c>
      <c r="AN14" s="24">
        <v>14.985574926258419</v>
      </c>
      <c r="AO14" s="24">
        <v>14.941520740472798</v>
      </c>
    </row>
    <row r="15" spans="1:41" s="25" customFormat="1" ht="15">
      <c r="A15" s="6" t="s">
        <v>9</v>
      </c>
      <c r="B15" s="25">
        <v>1.542182168421054</v>
      </c>
      <c r="C15" s="25">
        <v>1.5406775790349423</v>
      </c>
      <c r="D15" s="25">
        <v>2.027306569051582</v>
      </c>
      <c r="E15" s="25">
        <v>2.9989790648918486</v>
      </c>
      <c r="F15" s="25">
        <v>3.971788497504161</v>
      </c>
      <c r="G15" s="25">
        <v>1.5412553527454238</v>
      </c>
      <c r="H15" s="25">
        <v>1.540098988352746</v>
      </c>
      <c r="I15" s="25">
        <v>2.025771995008318</v>
      </c>
      <c r="J15" s="25">
        <v>2.9973689251247935</v>
      </c>
      <c r="K15" s="25">
        <v>3.9687060083194656</v>
      </c>
      <c r="L15" s="25">
        <v>1.540722742096506</v>
      </c>
      <c r="M15" s="25">
        <v>1.540722742096506</v>
      </c>
      <c r="N15" s="25">
        <v>1.5432935557404333</v>
      </c>
      <c r="O15" s="25">
        <v>1.5417554093178045</v>
      </c>
      <c r="P15" s="25">
        <v>2.0262936322795326</v>
      </c>
      <c r="Q15" s="25">
        <v>2.0258887337770415</v>
      </c>
      <c r="R15" s="25">
        <v>3.0003640066555723</v>
      </c>
      <c r="S15" s="25">
        <v>3.000407915141431</v>
      </c>
      <c r="T15" s="25">
        <v>3.9722745740432615</v>
      </c>
      <c r="U15" s="25">
        <v>3.9715418136770264</v>
      </c>
      <c r="V15" s="25">
        <v>1.5410220288461538</v>
      </c>
      <c r="W15" s="25">
        <v>1.5416396389351088</v>
      </c>
      <c r="X15" s="25">
        <v>1.5414322662229616</v>
      </c>
      <c r="Y15" s="25">
        <v>1.5426582429284514</v>
      </c>
      <c r="Z15" s="25">
        <v>2.0265451564059886</v>
      </c>
      <c r="AA15" s="25">
        <v>2.026819504302925</v>
      </c>
      <c r="AB15" s="25">
        <v>3.0000433876871866</v>
      </c>
      <c r="AC15" s="25">
        <v>2.999421797004992</v>
      </c>
      <c r="AD15" s="25">
        <v>3.9710723294509127</v>
      </c>
      <c r="AE15" s="25">
        <v>3.971983575707153</v>
      </c>
      <c r="AF15" s="25">
        <v>1.54068763042023</v>
      </c>
      <c r="AG15" s="25">
        <v>1.5405592521327176</v>
      </c>
      <c r="AH15" s="25">
        <v>1.5394479451205265</v>
      </c>
      <c r="AI15" s="25">
        <v>1.5394468221360804</v>
      </c>
      <c r="AJ15" s="25">
        <v>2.0248614295415956</v>
      </c>
      <c r="AK15" s="25">
        <v>2.0259859564593445</v>
      </c>
      <c r="AL15" s="25">
        <v>2.9983788286189683</v>
      </c>
      <c r="AM15" s="25">
        <v>2.9972831972365666</v>
      </c>
      <c r="AN15" s="25">
        <v>3.971227686485642</v>
      </c>
      <c r="AO15" s="25">
        <v>3.970412755842586</v>
      </c>
    </row>
    <row r="16" spans="1:41" s="26" customFormat="1" ht="15">
      <c r="A16" s="8" t="s">
        <v>10</v>
      </c>
      <c r="B16" s="26">
        <v>894.9062088421052</v>
      </c>
      <c r="C16" s="26">
        <v>897.600537603993</v>
      </c>
      <c r="D16" s="26">
        <v>1800.3412995008323</v>
      </c>
      <c r="E16" s="26">
        <v>2498.298296173042</v>
      </c>
      <c r="F16" s="26">
        <v>4000.376640599004</v>
      </c>
      <c r="G16" s="26">
        <v>901.3619018302824</v>
      </c>
      <c r="H16" s="26">
        <v>900.755603161398</v>
      </c>
      <c r="I16" s="26">
        <v>1799.3710565723784</v>
      </c>
      <c r="J16" s="26">
        <v>2500.606953410985</v>
      </c>
      <c r="K16" s="26">
        <v>4017.3477836938423</v>
      </c>
      <c r="L16" s="26">
        <v>900.8265420965064</v>
      </c>
      <c r="M16" s="26">
        <v>900.8265420965064</v>
      </c>
      <c r="N16" s="26">
        <v>900.5752762063217</v>
      </c>
      <c r="O16" s="26">
        <v>907.1585402662236</v>
      </c>
      <c r="P16" s="26">
        <v>1800.1603826955086</v>
      </c>
      <c r="Q16" s="26">
        <v>1806.3672728785364</v>
      </c>
      <c r="R16" s="26">
        <v>2501.8174093178054</v>
      </c>
      <c r="S16" s="26">
        <v>2501.52</v>
      </c>
      <c r="T16" s="26">
        <v>4006.2918169717127</v>
      </c>
      <c r="U16" s="26">
        <v>4006.133134396779</v>
      </c>
      <c r="V16" s="26">
        <v>899.7261431939099</v>
      </c>
      <c r="W16" s="26">
        <v>907.1281104825287</v>
      </c>
      <c r="X16" s="26">
        <v>906.8766966722125</v>
      </c>
      <c r="Y16" s="26">
        <v>908.9898209650582</v>
      </c>
      <c r="Z16" s="26">
        <v>1806.3861247920129</v>
      </c>
      <c r="AA16" s="26">
        <v>1805.9906402753895</v>
      </c>
      <c r="AB16" s="26">
        <v>2502.090703826954</v>
      </c>
      <c r="AC16" s="26">
        <v>2507.454133111482</v>
      </c>
      <c r="AD16" s="26">
        <v>4006.4698768718845</v>
      </c>
      <c r="AE16" s="26">
        <v>4006.773485856907</v>
      </c>
      <c r="AF16" s="26">
        <v>900.5126714320133</v>
      </c>
      <c r="AG16" s="26">
        <v>906.3670810771221</v>
      </c>
      <c r="AH16" s="26">
        <v>903.0332750623902</v>
      </c>
      <c r="AI16" s="26">
        <v>906.6650592493062</v>
      </c>
      <c r="AJ16" s="26">
        <v>1805.53624787776</v>
      </c>
      <c r="AK16" s="26">
        <v>1805.9181374293564</v>
      </c>
      <c r="AL16" s="26">
        <v>2507.120139767056</v>
      </c>
      <c r="AM16" s="26">
        <v>2506.7725369497866</v>
      </c>
      <c r="AN16" s="26">
        <v>4006.1159447243335</v>
      </c>
      <c r="AO16" s="26">
        <v>4005.811249160624</v>
      </c>
    </row>
    <row r="17" spans="1:41" s="24" customFormat="1" ht="15">
      <c r="A17" s="13" t="s">
        <v>11</v>
      </c>
      <c r="B17" s="24">
        <v>0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24">
        <v>0</v>
      </c>
      <c r="Z17" s="24">
        <v>0</v>
      </c>
      <c r="AA17" s="24">
        <v>0</v>
      </c>
      <c r="AB17" s="24">
        <v>0</v>
      </c>
      <c r="AC17" s="24">
        <v>0</v>
      </c>
      <c r="AD17" s="24">
        <v>0</v>
      </c>
      <c r="AE17" s="24">
        <v>0</v>
      </c>
      <c r="AF17" s="24">
        <v>0</v>
      </c>
      <c r="AG17" s="24">
        <v>0</v>
      </c>
      <c r="AH17" s="24">
        <v>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0</v>
      </c>
    </row>
    <row r="18" spans="1:41" s="24" customFormat="1" ht="15">
      <c r="A18" s="13" t="s">
        <v>12</v>
      </c>
      <c r="B18" s="24">
        <v>0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24">
        <v>0</v>
      </c>
      <c r="AF18" s="24">
        <v>0</v>
      </c>
      <c r="AG18" s="24">
        <v>0</v>
      </c>
      <c r="AH18" s="24">
        <v>0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0</v>
      </c>
    </row>
    <row r="19" spans="1:41" s="10" customFormat="1" ht="15">
      <c r="A19" s="30" t="s">
        <v>13</v>
      </c>
      <c r="B19" s="10">
        <v>13.17191686315789</v>
      </c>
      <c r="C19" s="10">
        <v>9.606812635607325</v>
      </c>
      <c r="D19" s="10">
        <v>4.40043552246256</v>
      </c>
      <c r="E19" s="10">
        <v>3.0264772928452537</v>
      </c>
      <c r="F19" s="10">
        <v>3.158393627287855</v>
      </c>
      <c r="G19" s="10">
        <v>13.151429584026607</v>
      </c>
      <c r="H19" s="10">
        <v>11.042413993344418</v>
      </c>
      <c r="I19" s="10">
        <v>6.584958727121467</v>
      </c>
      <c r="J19" s="10">
        <v>4.864663642262888</v>
      </c>
      <c r="K19" s="10">
        <v>3.6923935607321168</v>
      </c>
      <c r="L19" s="10">
        <v>10.020450392678857</v>
      </c>
      <c r="M19" s="10">
        <v>10.020450392678857</v>
      </c>
      <c r="N19" s="10">
        <v>4.59787326289517</v>
      </c>
      <c r="O19" s="10">
        <v>10.045917384359402</v>
      </c>
      <c r="P19" s="10">
        <v>3.0041639534109787</v>
      </c>
      <c r="Q19" s="10">
        <v>10.014076875207984</v>
      </c>
      <c r="R19" s="10">
        <v>2.8986665856905134</v>
      </c>
      <c r="S19" s="10">
        <v>10.05140668219634</v>
      </c>
      <c r="T19" s="10">
        <v>3.117822437603992</v>
      </c>
      <c r="U19" s="10">
        <v>9.851425072932887</v>
      </c>
      <c r="V19" s="10">
        <v>3.3228594583333337</v>
      </c>
      <c r="W19" s="10">
        <v>10.037912269550754</v>
      </c>
      <c r="X19" s="10">
        <v>3.1018983976705465</v>
      </c>
      <c r="Y19" s="10">
        <v>10.045361550748746</v>
      </c>
      <c r="Z19" s="10">
        <v>3.5362939234609003</v>
      </c>
      <c r="AA19" s="10">
        <v>9.796185127366615</v>
      </c>
      <c r="AB19" s="10">
        <v>2.9151302645590675</v>
      </c>
      <c r="AC19" s="10">
        <v>9.937705926788679</v>
      </c>
      <c r="AD19" s="10">
        <v>3.4429814975041593</v>
      </c>
      <c r="AE19" s="10">
        <v>10.007853542429277</v>
      </c>
      <c r="AF19" s="10">
        <v>2.7998259073421554</v>
      </c>
      <c r="AG19" s="10">
        <v>10.064304657226165</v>
      </c>
      <c r="AH19" s="10">
        <v>2.618316061671168</v>
      </c>
      <c r="AI19" s="10">
        <v>11.204857029204385</v>
      </c>
      <c r="AJ19" s="10">
        <v>3.0573315925297084</v>
      </c>
      <c r="AK19" s="10">
        <v>8.201676787057792</v>
      </c>
      <c r="AL19" s="10">
        <v>3.059399560732113</v>
      </c>
      <c r="AM19" s="10">
        <v>10.18491227447192</v>
      </c>
      <c r="AN19" s="10">
        <v>3.874186162115924</v>
      </c>
      <c r="AO19" s="10">
        <v>10.588489850356673</v>
      </c>
    </row>
    <row r="20" spans="1:41" s="24" customFormat="1" ht="15">
      <c r="A20" s="7" t="s">
        <v>14</v>
      </c>
      <c r="B20" s="24">
        <v>35.100569578947365</v>
      </c>
      <c r="C20" s="24">
        <v>34.952361414309465</v>
      </c>
      <c r="D20" s="24">
        <v>35.04723469217969</v>
      </c>
      <c r="E20" s="24">
        <v>35.07381246256241</v>
      </c>
      <c r="F20" s="24">
        <v>35.03537133111478</v>
      </c>
      <c r="G20" s="24">
        <v>34.980135324459226</v>
      </c>
      <c r="H20" s="24">
        <v>35.02589865224624</v>
      </c>
      <c r="I20" s="24">
        <v>34.96392269550752</v>
      </c>
      <c r="J20" s="24">
        <v>35.01281337770387</v>
      </c>
      <c r="K20" s="24">
        <v>35.127777737104815</v>
      </c>
      <c r="L20" s="24">
        <v>24.94211193011646</v>
      </c>
      <c r="M20" s="24">
        <v>24.94211193011646</v>
      </c>
      <c r="N20" s="24">
        <v>25.09217427620634</v>
      </c>
      <c r="O20" s="24">
        <v>24.978420232945087</v>
      </c>
      <c r="P20" s="24">
        <v>25.087611647254562</v>
      </c>
      <c r="Q20" s="24">
        <v>25.090777537437596</v>
      </c>
      <c r="R20" s="24">
        <v>24.807633078202983</v>
      </c>
      <c r="S20" s="24">
        <v>24.981092678868542</v>
      </c>
      <c r="T20" s="24">
        <v>24.906360682196347</v>
      </c>
      <c r="U20" s="24">
        <v>24.976996668282915</v>
      </c>
      <c r="V20" s="24">
        <v>24.959184935897426</v>
      </c>
      <c r="W20" s="24">
        <v>25.142691680532444</v>
      </c>
      <c r="X20" s="24">
        <v>24.900737787021622</v>
      </c>
      <c r="Y20" s="24">
        <v>24.916734026622322</v>
      </c>
      <c r="Z20" s="24">
        <v>25.057151497504154</v>
      </c>
      <c r="AA20" s="24">
        <v>25.10225812392424</v>
      </c>
      <c r="AB20" s="24">
        <v>24.876325940099832</v>
      </c>
      <c r="AC20" s="24">
        <v>24.948209933444232</v>
      </c>
      <c r="AD20" s="24">
        <v>25.017897188019944</v>
      </c>
      <c r="AE20" s="24">
        <v>25.0110044925125</v>
      </c>
      <c r="AF20" s="24">
        <v>15.09513643367476</v>
      </c>
      <c r="AG20" s="24">
        <v>15.060168966148387</v>
      </c>
      <c r="AH20" s="24">
        <v>14.88604432064161</v>
      </c>
      <c r="AI20" s="24">
        <v>14.92193446127347</v>
      </c>
      <c r="AJ20" s="24">
        <v>14.987944023769094</v>
      </c>
      <c r="AK20" s="24">
        <v>14.687570648689507</v>
      </c>
      <c r="AL20" s="24">
        <v>14.851147936772051</v>
      </c>
      <c r="AM20" s="24">
        <v>15.171862882054251</v>
      </c>
      <c r="AN20" s="24">
        <v>15.0373296830041</v>
      </c>
      <c r="AO20" s="24">
        <v>15.202258236293106</v>
      </c>
    </row>
    <row r="21" spans="1:41" s="24" customFormat="1" ht="15">
      <c r="A21" s="7" t="s">
        <v>15</v>
      </c>
      <c r="B21" s="24">
        <v>20.198505136842105</v>
      </c>
      <c r="C21" s="24">
        <v>20.163832013311126</v>
      </c>
      <c r="D21" s="24">
        <v>20.117559084858556</v>
      </c>
      <c r="E21" s="24">
        <v>20.16130164725459</v>
      </c>
      <c r="F21" s="24">
        <v>20.192612811980027</v>
      </c>
      <c r="G21" s="24">
        <v>23.862354908485823</v>
      </c>
      <c r="H21" s="24">
        <v>23.94123452579035</v>
      </c>
      <c r="I21" s="24">
        <v>23.95189818635607</v>
      </c>
      <c r="J21" s="24">
        <v>23.880020116472565</v>
      </c>
      <c r="K21" s="24">
        <v>23.9346298169717</v>
      </c>
      <c r="L21" s="24">
        <v>22.3248747753744</v>
      </c>
      <c r="M21" s="24">
        <v>22.3248747753744</v>
      </c>
      <c r="N21" s="24">
        <v>22.415197603993334</v>
      </c>
      <c r="O21" s="24">
        <v>22.29438114808652</v>
      </c>
      <c r="P21" s="24">
        <v>22.409447021630633</v>
      </c>
      <c r="Q21" s="24">
        <v>22.409915740432627</v>
      </c>
      <c r="R21" s="24">
        <v>22.274325906821936</v>
      </c>
      <c r="S21" s="24">
        <v>22.30487495840265</v>
      </c>
      <c r="T21" s="24">
        <v>22.41014770382695</v>
      </c>
      <c r="U21" s="24">
        <v>22.38386320932499</v>
      </c>
      <c r="V21" s="24">
        <v>17.809156955128227</v>
      </c>
      <c r="W21" s="24">
        <v>17.952249800332773</v>
      </c>
      <c r="X21" s="24">
        <v>17.8266720798669</v>
      </c>
      <c r="Y21" s="24">
        <v>18.015762495840264</v>
      </c>
      <c r="Z21" s="24">
        <v>17.867517803660572</v>
      </c>
      <c r="AA21" s="24">
        <v>17.881850395869222</v>
      </c>
      <c r="AB21" s="24">
        <v>17.93096885191348</v>
      </c>
      <c r="AC21" s="24">
        <v>17.81771727121462</v>
      </c>
      <c r="AD21" s="24">
        <v>17.817645174708826</v>
      </c>
      <c r="AE21" s="24">
        <v>17.98126139767054</v>
      </c>
      <c r="AF21" s="24">
        <v>12.992207185234372</v>
      </c>
      <c r="AG21" s="24">
        <v>13.018928797327227</v>
      </c>
      <c r="AH21" s="24">
        <v>12.991494080481155</v>
      </c>
      <c r="AI21" s="24">
        <v>13.076818370907567</v>
      </c>
      <c r="AJ21" s="24">
        <v>12.973703803056026</v>
      </c>
      <c r="AK21" s="24">
        <v>12.883375547246379</v>
      </c>
      <c r="AL21" s="24">
        <v>13.09290321131449</v>
      </c>
      <c r="AM21" s="24">
        <v>12.940367886879129</v>
      </c>
      <c r="AN21" s="24">
        <v>13.181111493719477</v>
      </c>
      <c r="AO21" s="24">
        <v>13.032490224379858</v>
      </c>
    </row>
    <row r="22" spans="1:41" s="24" customFormat="1" ht="15">
      <c r="A22" s="7" t="s">
        <v>16</v>
      </c>
      <c r="U22" s="24" t="s">
        <v>82</v>
      </c>
      <c r="AF22" s="24" t="s">
        <v>82</v>
      </c>
      <c r="AG22" s="24" t="s">
        <v>82</v>
      </c>
      <c r="AH22" s="24" t="s">
        <v>82</v>
      </c>
      <c r="AI22" s="24" t="s">
        <v>82</v>
      </c>
      <c r="AK22" s="24" t="s">
        <v>82</v>
      </c>
      <c r="AM22" s="24" t="s">
        <v>82</v>
      </c>
      <c r="AN22" s="24" t="s">
        <v>82</v>
      </c>
      <c r="AO22" s="24" t="s">
        <v>82</v>
      </c>
    </row>
    <row r="23" spans="1:41" s="26" customFormat="1" ht="15">
      <c r="A23" s="8" t="s">
        <v>17</v>
      </c>
      <c r="B23" s="26">
        <v>477.4666332631575</v>
      </c>
      <c r="C23" s="26">
        <v>477.27825224625684</v>
      </c>
      <c r="D23" s="26">
        <v>477.3512878535777</v>
      </c>
      <c r="E23" s="26">
        <v>475.51706921797006</v>
      </c>
      <c r="F23" s="26">
        <v>474.3131419301167</v>
      </c>
      <c r="G23" s="26">
        <v>472.67899018302893</v>
      </c>
      <c r="H23" s="26">
        <v>475.81771763727147</v>
      </c>
      <c r="I23" s="26">
        <v>476.28624692179693</v>
      </c>
      <c r="J23" s="26">
        <v>476.45376389351054</v>
      </c>
      <c r="K23" s="26">
        <v>477.4460191347751</v>
      </c>
      <c r="L23" s="26">
        <v>334.0108980033279</v>
      </c>
      <c r="M23" s="26">
        <v>334.0108980033279</v>
      </c>
      <c r="N23" s="26">
        <v>333.84721414309456</v>
      </c>
      <c r="O23" s="26">
        <v>333.6729414309488</v>
      </c>
      <c r="P23" s="26">
        <v>335.44624692179684</v>
      </c>
      <c r="Q23" s="26">
        <v>335.6022434276209</v>
      </c>
      <c r="R23" s="26">
        <v>334.85938153078155</v>
      </c>
      <c r="S23" s="26">
        <v>335.2796389351078</v>
      </c>
      <c r="T23" s="26">
        <v>336.6549800332779</v>
      </c>
      <c r="U23" s="26">
        <v>335.3356647256506</v>
      </c>
      <c r="V23" s="26">
        <v>332.9433195512822</v>
      </c>
      <c r="W23" s="26">
        <v>332.9095206322798</v>
      </c>
      <c r="X23" s="26">
        <v>332.8108584026625</v>
      </c>
      <c r="Y23" s="26">
        <v>333.4403211314476</v>
      </c>
      <c r="Z23" s="26">
        <v>333.8509793677204</v>
      </c>
      <c r="AA23" s="26">
        <v>334.6811913941485</v>
      </c>
      <c r="AB23" s="26">
        <v>333.2142715474211</v>
      </c>
      <c r="AC23" s="26">
        <v>333.48688552412614</v>
      </c>
      <c r="AD23" s="26">
        <v>334.2040477537439</v>
      </c>
      <c r="AE23" s="26">
        <v>334.372929450915</v>
      </c>
      <c r="AF23" s="26">
        <v>321.2113163270646</v>
      </c>
      <c r="AG23" s="26">
        <v>326.1536007237515</v>
      </c>
      <c r="AH23" s="26">
        <v>320.13831282146424</v>
      </c>
      <c r="AI23" s="26">
        <v>322.93031860038</v>
      </c>
      <c r="AJ23" s="26">
        <v>322.6948942275042</v>
      </c>
      <c r="AK23" s="26">
        <v>322.53194591331277</v>
      </c>
      <c r="AL23" s="26">
        <v>320.56247537437605</v>
      </c>
      <c r="AM23" s="26">
        <v>324.9694116488664</v>
      </c>
      <c r="AN23" s="26">
        <v>323.56415353650857</v>
      </c>
      <c r="AO23" s="26">
        <v>325.31136223602033</v>
      </c>
    </row>
    <row r="24" spans="1:41" s="24" customFormat="1" ht="15">
      <c r="A24" s="7" t="s">
        <v>18</v>
      </c>
      <c r="B24" s="24">
        <v>0.7283725029263158</v>
      </c>
      <c r="C24" s="24">
        <v>0.12743465652079858</v>
      </c>
      <c r="D24" s="24">
        <v>5.011896380948418</v>
      </c>
      <c r="E24" s="24">
        <v>3.3205039794841933</v>
      </c>
      <c r="F24" s="24">
        <v>1.1481652466289516</v>
      </c>
      <c r="G24" s="24">
        <v>-2.018475693374209</v>
      </c>
      <c r="H24" s="24">
        <v>2.8436338024459236</v>
      </c>
      <c r="I24" s="24">
        <v>-2.1495232383412666</v>
      </c>
      <c r="J24" s="24">
        <v>-3.407347748818639</v>
      </c>
      <c r="K24" s="24">
        <v>4.622363778352747</v>
      </c>
      <c r="L24" s="24">
        <v>-1.5601579658469238</v>
      </c>
      <c r="M24" s="24">
        <v>-1.5601579658469238</v>
      </c>
      <c r="N24" s="24">
        <v>1.1047311792495844</v>
      </c>
      <c r="O24" s="24">
        <v>-2.1052076098003263</v>
      </c>
      <c r="P24" s="24">
        <v>-1.7032432498179038</v>
      </c>
      <c r="Q24" s="24">
        <v>-0.24542873414958416</v>
      </c>
      <c r="R24" s="24">
        <v>-1.9056649851697172</v>
      </c>
      <c r="S24" s="24">
        <v>-0.3391501118801991</v>
      </c>
      <c r="T24" s="24">
        <v>-1.2645423010316141</v>
      </c>
      <c r="U24" s="24">
        <v>0.8421137372184624</v>
      </c>
      <c r="V24" s="24">
        <v>-1.662130655193912</v>
      </c>
      <c r="W24" s="24">
        <v>-2.5856930331364403</v>
      </c>
      <c r="X24" s="24">
        <v>-3.279660418036606</v>
      </c>
      <c r="Y24" s="24">
        <v>-4.328953378575708</v>
      </c>
      <c r="Z24" s="24">
        <v>-0.8263263516788689</v>
      </c>
      <c r="AA24" s="24">
        <v>-0.9450813212771088</v>
      </c>
      <c r="AB24" s="24">
        <v>-1.4754888606489192</v>
      </c>
      <c r="AC24" s="24">
        <v>-1.8964968260732125</v>
      </c>
      <c r="AD24" s="24">
        <v>-0.027558844505823604</v>
      </c>
      <c r="AE24" s="24">
        <v>-0.0201097652745425</v>
      </c>
      <c r="AF24" s="24">
        <v>3.3944116998303393</v>
      </c>
      <c r="AG24" s="24">
        <v>3.9842479688590493</v>
      </c>
      <c r="AH24" s="24">
        <v>2.6841488086382554</v>
      </c>
      <c r="AI24" s="24">
        <v>1.0606247274075926</v>
      </c>
      <c r="AJ24" s="24">
        <v>1.6889369547198645</v>
      </c>
      <c r="AK24" s="24">
        <v>1.3843778054825981</v>
      </c>
      <c r="AL24" s="24">
        <v>3.5225982153244595</v>
      </c>
      <c r="AM24" s="24">
        <v>-0.8522512472344348</v>
      </c>
      <c r="AN24" s="24">
        <v>2.5093854439275383</v>
      </c>
      <c r="AO24" s="24">
        <v>0.7791953668156821</v>
      </c>
    </row>
    <row r="25" spans="1:41" s="3" customFormat="1" ht="15">
      <c r="A25" s="11" t="s">
        <v>19</v>
      </c>
      <c r="B25" s="3" t="s">
        <v>137</v>
      </c>
      <c r="C25" s="3" t="s">
        <v>137</v>
      </c>
      <c r="D25" s="3" t="s">
        <v>137</v>
      </c>
      <c r="E25" s="3" t="s">
        <v>137</v>
      </c>
      <c r="F25" s="3" t="s">
        <v>137</v>
      </c>
      <c r="G25" s="3" t="s">
        <v>137</v>
      </c>
      <c r="H25" s="3" t="s">
        <v>137</v>
      </c>
      <c r="I25" s="3" t="s">
        <v>137</v>
      </c>
      <c r="J25" s="3" t="s">
        <v>137</v>
      </c>
      <c r="K25" s="3" t="s">
        <v>137</v>
      </c>
      <c r="L25" s="3" t="s">
        <v>137</v>
      </c>
      <c r="M25" s="3" t="s">
        <v>137</v>
      </c>
      <c r="N25" s="3" t="s">
        <v>137</v>
      </c>
      <c r="O25" s="3" t="s">
        <v>137</v>
      </c>
      <c r="P25" s="3" t="s">
        <v>137</v>
      </c>
      <c r="Q25" s="3" t="s">
        <v>137</v>
      </c>
      <c r="R25" s="3" t="s">
        <v>137</v>
      </c>
      <c r="S25" s="3" t="s">
        <v>137</v>
      </c>
      <c r="T25" s="3" t="s">
        <v>137</v>
      </c>
      <c r="U25" s="3" t="s">
        <v>137</v>
      </c>
      <c r="V25" s="3" t="s">
        <v>137</v>
      </c>
      <c r="W25" s="3" t="s">
        <v>137</v>
      </c>
      <c r="X25" s="3" t="s">
        <v>137</v>
      </c>
      <c r="Y25" s="3" t="s">
        <v>137</v>
      </c>
      <c r="Z25" s="3" t="s">
        <v>137</v>
      </c>
      <c r="AA25" s="3" t="s">
        <v>137</v>
      </c>
      <c r="AB25" s="3" t="s">
        <v>137</v>
      </c>
      <c r="AC25" s="3" t="s">
        <v>137</v>
      </c>
      <c r="AD25" s="3" t="s">
        <v>137</v>
      </c>
      <c r="AE25" s="3" t="s">
        <v>137</v>
      </c>
      <c r="AF25" s="3" t="s">
        <v>137</v>
      </c>
      <c r="AG25" s="3" t="s">
        <v>137</v>
      </c>
      <c r="AH25" s="3" t="s">
        <v>137</v>
      </c>
      <c r="AI25" s="3" t="s">
        <v>137</v>
      </c>
      <c r="AJ25" s="3" t="s">
        <v>137</v>
      </c>
      <c r="AK25" s="3" t="s">
        <v>137</v>
      </c>
      <c r="AL25" s="3" t="s">
        <v>137</v>
      </c>
      <c r="AM25" s="3" t="s">
        <v>137</v>
      </c>
      <c r="AN25" s="3" t="s">
        <v>137</v>
      </c>
      <c r="AO25" s="3" t="s">
        <v>137</v>
      </c>
    </row>
    <row r="26" spans="1:41" s="24" customFormat="1" ht="15">
      <c r="A26" s="7" t="s">
        <v>20</v>
      </c>
      <c r="B26" s="24">
        <v>-47.11060383157896</v>
      </c>
      <c r="C26" s="24">
        <v>-47.10314663893509</v>
      </c>
      <c r="D26" s="24">
        <v>-47.15041126455904</v>
      </c>
      <c r="E26" s="24">
        <v>-47.159232961730474</v>
      </c>
      <c r="F26" s="24">
        <v>-47.16197289517468</v>
      </c>
      <c r="G26" s="24">
        <v>-47.17781126455908</v>
      </c>
      <c r="H26" s="24">
        <v>-47.015645673876875</v>
      </c>
      <c r="I26" s="24">
        <v>-46.81955084858572</v>
      </c>
      <c r="J26" s="24">
        <v>-46.829612845257884</v>
      </c>
      <c r="K26" s="24">
        <v>-46.84754630615643</v>
      </c>
      <c r="L26" s="24">
        <v>-46.89935372712149</v>
      </c>
      <c r="M26" s="24">
        <v>-46.89935372712149</v>
      </c>
      <c r="N26" s="24">
        <v>-46.938193693843616</v>
      </c>
      <c r="O26" s="24">
        <v>-46.93049494176375</v>
      </c>
      <c r="P26" s="24">
        <v>-46.92843306156413</v>
      </c>
      <c r="Q26" s="24">
        <v>-46.918686306156474</v>
      </c>
      <c r="R26" s="24">
        <v>-46.989853244592325</v>
      </c>
      <c r="S26" s="24">
        <v>-46.948757470881894</v>
      </c>
      <c r="T26" s="24">
        <v>-47.02912806988352</v>
      </c>
      <c r="U26" s="24">
        <v>-46.9507955517327</v>
      </c>
      <c r="V26" s="24">
        <v>-46.95538536858973</v>
      </c>
      <c r="W26" s="24">
        <v>-46.976486222961746</v>
      </c>
      <c r="X26" s="24">
        <v>-46.99066693843588</v>
      </c>
      <c r="Y26" s="24">
        <v>-46.99260317803658</v>
      </c>
      <c r="Z26" s="24">
        <v>-46.94856808652242</v>
      </c>
      <c r="AA26" s="24">
        <v>-46.92200173838216</v>
      </c>
      <c r="AB26" s="24">
        <v>-47.011629816971734</v>
      </c>
      <c r="AC26" s="24">
        <v>-46.963793011647326</v>
      </c>
      <c r="AD26" s="24">
        <v>-47.02476925124788</v>
      </c>
      <c r="AE26" s="24">
        <v>-46.98892009983363</v>
      </c>
      <c r="AF26" s="24">
        <v>-46.65102284796272</v>
      </c>
      <c r="AG26" s="24">
        <v>-46.66042744959004</v>
      </c>
      <c r="AH26" s="24">
        <v>-46.678852507358336</v>
      </c>
      <c r="AI26" s="24">
        <v>-46.593036464629385</v>
      </c>
      <c r="AJ26" s="24">
        <v>-46.584009915110336</v>
      </c>
      <c r="AK26" s="24">
        <v>-46.60000312091987</v>
      </c>
      <c r="AL26" s="24">
        <v>-46.57853309484187</v>
      </c>
      <c r="AM26" s="24">
        <v>-46.59017274072661</v>
      </c>
      <c r="AN26" s="24">
        <v>-46.56803954552272</v>
      </c>
      <c r="AO26" s="24">
        <v>-46.58615854577973</v>
      </c>
    </row>
    <row r="27" spans="1:41" s="24" customFormat="1" ht="15">
      <c r="A27" s="7" t="s">
        <v>21</v>
      </c>
      <c r="B27" s="24">
        <v>-55.81010724210529</v>
      </c>
      <c r="C27" s="24">
        <v>-55.79364562396009</v>
      </c>
      <c r="D27" s="24">
        <v>-55.82993267886857</v>
      </c>
      <c r="E27" s="24">
        <v>-55.84107424292848</v>
      </c>
      <c r="F27" s="24">
        <v>-55.84152673876874</v>
      </c>
      <c r="G27" s="24">
        <v>-55.862133693843546</v>
      </c>
      <c r="H27" s="24">
        <v>-55.70998550748748</v>
      </c>
      <c r="I27" s="24">
        <v>-55.48525339434276</v>
      </c>
      <c r="J27" s="24">
        <v>-55.490787537437605</v>
      </c>
      <c r="K27" s="24">
        <v>-55.51103316139773</v>
      </c>
      <c r="L27" s="24">
        <v>-55.5516727787022</v>
      </c>
      <c r="M27" s="24">
        <v>-55.5516727787022</v>
      </c>
      <c r="N27" s="24">
        <v>-55.59476805324463</v>
      </c>
      <c r="O27" s="24">
        <v>-55.59620093178045</v>
      </c>
      <c r="P27" s="24">
        <v>-55.57686171381038</v>
      </c>
      <c r="Q27" s="24">
        <v>-55.5673005490849</v>
      </c>
      <c r="R27" s="24">
        <v>-55.634169816971664</v>
      </c>
      <c r="S27" s="24">
        <v>-55.600282579034946</v>
      </c>
      <c r="T27" s="24">
        <v>-55.674075773710484</v>
      </c>
      <c r="U27" s="24">
        <v>-55.58734403216702</v>
      </c>
      <c r="V27" s="24">
        <v>-55.59175820512821</v>
      </c>
      <c r="W27" s="24">
        <v>-55.62330695507493</v>
      </c>
      <c r="X27" s="24">
        <v>-55.63983129783689</v>
      </c>
      <c r="Y27" s="24">
        <v>-55.64190113144758</v>
      </c>
      <c r="Z27" s="24">
        <v>-55.58616427620631</v>
      </c>
      <c r="AA27" s="24">
        <v>-55.546264767642015</v>
      </c>
      <c r="AB27" s="24">
        <v>-55.64216422628953</v>
      </c>
      <c r="AC27" s="24">
        <v>-55.59470564059897</v>
      </c>
      <c r="AD27" s="24">
        <v>-55.66039074875213</v>
      </c>
      <c r="AE27" s="24">
        <v>-55.6227077371048</v>
      </c>
      <c r="AF27" s="24">
        <v>-55.25152979616078</v>
      </c>
      <c r="AG27" s="24">
        <v>-55.26039133328128</v>
      </c>
      <c r="AH27" s="24">
        <v>-55.28355063716376</v>
      </c>
      <c r="AI27" s="24">
        <v>-55.190653373163215</v>
      </c>
      <c r="AJ27" s="24">
        <v>-55.17070188455009</v>
      </c>
      <c r="AK27" s="24">
        <v>-55.16906299122982</v>
      </c>
      <c r="AL27" s="24">
        <v>-55.17625848585689</v>
      </c>
      <c r="AM27" s="24">
        <v>-55.181651838243006</v>
      </c>
      <c r="AN27" s="24">
        <v>-55.172078421428395</v>
      </c>
      <c r="AO27" s="24">
        <v>-55.192072961887</v>
      </c>
    </row>
    <row r="28" spans="1:41" s="3" customFormat="1" ht="15">
      <c r="A28" s="1" t="s">
        <v>22</v>
      </c>
      <c r="U28" s="3" t="s">
        <v>82</v>
      </c>
      <c r="AF28" s="3" t="s">
        <v>82</v>
      </c>
      <c r="AG28" s="3" t="s">
        <v>82</v>
      </c>
      <c r="AH28" s="3" t="s">
        <v>82</v>
      </c>
      <c r="AI28" s="3" t="s">
        <v>82</v>
      </c>
      <c r="AK28" s="3" t="s">
        <v>82</v>
      </c>
      <c r="AM28" s="3" t="s">
        <v>82</v>
      </c>
      <c r="AN28" s="3" t="s">
        <v>82</v>
      </c>
      <c r="AO28" s="3" t="s">
        <v>82</v>
      </c>
    </row>
    <row r="29" spans="1:41" s="3" customFormat="1" ht="15">
      <c r="A29" s="1" t="s">
        <v>23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  <c r="AK29" s="3">
        <v>0</v>
      </c>
      <c r="AL29" s="3">
        <v>0</v>
      </c>
      <c r="AM29" s="3">
        <v>0</v>
      </c>
      <c r="AN29" s="3">
        <v>0</v>
      </c>
      <c r="AO29" s="3">
        <v>0</v>
      </c>
    </row>
    <row r="30" spans="1:41" s="3" customFormat="1" ht="15">
      <c r="A30" s="1" t="s">
        <v>24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3">
        <v>0</v>
      </c>
      <c r="AK30" s="3">
        <v>0</v>
      </c>
      <c r="AL30" s="3">
        <v>0</v>
      </c>
      <c r="AM30" s="3">
        <v>0</v>
      </c>
      <c r="AN30" s="3">
        <v>0</v>
      </c>
      <c r="AO30" s="3">
        <v>0</v>
      </c>
    </row>
    <row r="31" spans="1:41" s="3" customFormat="1" ht="15.75" thickBot="1">
      <c r="A31" s="12" t="s">
        <v>25</v>
      </c>
      <c r="B31" s="3" t="s">
        <v>137</v>
      </c>
      <c r="C31" s="3" t="s">
        <v>137</v>
      </c>
      <c r="D31" s="3" t="s">
        <v>137</v>
      </c>
      <c r="E31" s="3" t="s">
        <v>137</v>
      </c>
      <c r="F31" s="3" t="s">
        <v>137</v>
      </c>
      <c r="G31" s="3" t="s">
        <v>137</v>
      </c>
      <c r="H31" s="3" t="s">
        <v>137</v>
      </c>
      <c r="I31" s="3" t="s">
        <v>137</v>
      </c>
      <c r="J31" s="3" t="s">
        <v>137</v>
      </c>
      <c r="K31" s="3" t="s">
        <v>137</v>
      </c>
      <c r="L31" s="3" t="s">
        <v>137</v>
      </c>
      <c r="M31" s="3" t="s">
        <v>137</v>
      </c>
      <c r="N31" s="3" t="s">
        <v>137</v>
      </c>
      <c r="O31" s="3" t="s">
        <v>137</v>
      </c>
      <c r="P31" s="3" t="s">
        <v>137</v>
      </c>
      <c r="Q31" s="3" t="s">
        <v>137</v>
      </c>
      <c r="R31" s="3" t="s">
        <v>137</v>
      </c>
      <c r="S31" s="3" t="s">
        <v>137</v>
      </c>
      <c r="T31" s="3" t="s">
        <v>137</v>
      </c>
      <c r="U31" s="3" t="s">
        <v>137</v>
      </c>
      <c r="V31" s="3" t="s">
        <v>137</v>
      </c>
      <c r="W31" s="3" t="s">
        <v>137</v>
      </c>
      <c r="X31" s="3" t="s">
        <v>137</v>
      </c>
      <c r="Y31" s="3" t="s">
        <v>137</v>
      </c>
      <c r="Z31" s="3" t="s">
        <v>137</v>
      </c>
      <c r="AA31" s="3" t="s">
        <v>137</v>
      </c>
      <c r="AB31" s="3" t="s">
        <v>137</v>
      </c>
      <c r="AC31" s="3" t="s">
        <v>137</v>
      </c>
      <c r="AD31" s="3" t="s">
        <v>137</v>
      </c>
      <c r="AE31" s="3" t="s">
        <v>137</v>
      </c>
      <c r="AF31" s="3" t="s">
        <v>137</v>
      </c>
      <c r="AG31" s="3" t="s">
        <v>137</v>
      </c>
      <c r="AH31" s="3" t="s">
        <v>137</v>
      </c>
      <c r="AI31" s="3" t="s">
        <v>137</v>
      </c>
      <c r="AJ31" s="3" t="s">
        <v>137</v>
      </c>
      <c r="AK31" s="3" t="s">
        <v>137</v>
      </c>
      <c r="AL31" s="3" t="s">
        <v>137</v>
      </c>
      <c r="AM31" s="3" t="s">
        <v>137</v>
      </c>
      <c r="AN31" s="3" t="s">
        <v>137</v>
      </c>
      <c r="AO31" s="3" t="s">
        <v>137</v>
      </c>
    </row>
    <row r="32" spans="1:41" s="3" customFormat="1" ht="15">
      <c r="A32" s="2" t="s">
        <v>26</v>
      </c>
      <c r="B32" s="3" t="s">
        <v>82</v>
      </c>
      <c r="C32" s="3" t="s">
        <v>82</v>
      </c>
      <c r="D32" s="3" t="s">
        <v>82</v>
      </c>
      <c r="E32" s="3" t="s">
        <v>82</v>
      </c>
      <c r="F32" s="3" t="s">
        <v>82</v>
      </c>
      <c r="G32" s="3" t="s">
        <v>82</v>
      </c>
      <c r="H32" s="3" t="s">
        <v>82</v>
      </c>
      <c r="I32" s="3" t="s">
        <v>82</v>
      </c>
      <c r="J32" s="3" t="s">
        <v>82</v>
      </c>
      <c r="K32" s="3" t="s">
        <v>82</v>
      </c>
      <c r="L32" s="3" t="s">
        <v>82</v>
      </c>
      <c r="M32" s="3" t="s">
        <v>82</v>
      </c>
      <c r="N32" s="3" t="s">
        <v>82</v>
      </c>
      <c r="O32" s="3" t="s">
        <v>82</v>
      </c>
      <c r="P32" s="3" t="s">
        <v>82</v>
      </c>
      <c r="Q32" s="3" t="s">
        <v>82</v>
      </c>
      <c r="R32" s="3" t="s">
        <v>82</v>
      </c>
      <c r="S32" s="3" t="s">
        <v>82</v>
      </c>
      <c r="T32" s="3" t="s">
        <v>82</v>
      </c>
      <c r="U32" s="3" t="s">
        <v>82</v>
      </c>
      <c r="V32" s="3" t="s">
        <v>82</v>
      </c>
      <c r="W32" s="3" t="s">
        <v>82</v>
      </c>
      <c r="X32" s="3" t="s">
        <v>82</v>
      </c>
      <c r="Y32" s="3" t="s">
        <v>82</v>
      </c>
      <c r="Z32" s="3" t="s">
        <v>82</v>
      </c>
      <c r="AA32" s="3" t="s">
        <v>82</v>
      </c>
      <c r="AB32" s="3" t="s">
        <v>82</v>
      </c>
      <c r="AC32" s="3" t="s">
        <v>82</v>
      </c>
      <c r="AD32" s="3" t="s">
        <v>82</v>
      </c>
      <c r="AE32" s="3" t="s">
        <v>82</v>
      </c>
      <c r="AF32" s="3" t="s">
        <v>82</v>
      </c>
      <c r="AG32" s="3" t="s">
        <v>82</v>
      </c>
      <c r="AH32" s="3" t="s">
        <v>82</v>
      </c>
      <c r="AI32" s="3" t="s">
        <v>82</v>
      </c>
      <c r="AJ32" s="3" t="s">
        <v>82</v>
      </c>
      <c r="AK32" s="3" t="s">
        <v>82</v>
      </c>
      <c r="AL32" s="3" t="s">
        <v>82</v>
      </c>
      <c r="AM32" s="3" t="s">
        <v>82</v>
      </c>
      <c r="AN32" s="3" t="s">
        <v>82</v>
      </c>
      <c r="AO32" s="3" t="s">
        <v>82</v>
      </c>
    </row>
    <row r="33" spans="1:41" s="26" customFormat="1" ht="15">
      <c r="A33" s="14" t="s">
        <v>27</v>
      </c>
      <c r="B33" s="26">
        <v>3067.4425784329246</v>
      </c>
      <c r="C33" s="26">
        <v>3599.921974617128</v>
      </c>
      <c r="D33" s="26">
        <v>4771.600286845086</v>
      </c>
      <c r="E33" s="26">
        <v>5131.512220424171</v>
      </c>
      <c r="F33" s="26">
        <v>5147.897651432024</v>
      </c>
      <c r="G33" s="26">
        <v>3842.505750826238</v>
      </c>
      <c r="H33" s="26">
        <v>4483.126569311032</v>
      </c>
      <c r="I33" s="26">
        <v>5793.339463391137</v>
      </c>
      <c r="J33" s="26">
        <v>6243.550388903176</v>
      </c>
      <c r="K33" s="26">
        <v>6589.473358386617</v>
      </c>
      <c r="L33" s="26">
        <v>2982.8489976030824</v>
      </c>
      <c r="M33" s="26">
        <v>2982.8489976030824</v>
      </c>
      <c r="N33" s="26">
        <v>4100.978652755416</v>
      </c>
      <c r="O33" s="26">
        <v>2532.0947651397587</v>
      </c>
      <c r="P33" s="26">
        <v>4375.052440273713</v>
      </c>
      <c r="Q33" s="26">
        <v>2525.7077796537296</v>
      </c>
      <c r="R33" s="26">
        <v>4473.362623059362</v>
      </c>
      <c r="S33" s="26">
        <v>2463.223379718295</v>
      </c>
      <c r="T33" s="26">
        <v>4466.85207905208</v>
      </c>
      <c r="U33" s="26">
        <v>2640.8588991480215</v>
      </c>
      <c r="V33" s="26">
        <v>3143.6021371839693</v>
      </c>
      <c r="W33" s="26">
        <v>1597.4293440260867</v>
      </c>
      <c r="X33" s="26">
        <v>2896.1649559177063</v>
      </c>
      <c r="Y33" s="26">
        <v>1560.5185161508232</v>
      </c>
      <c r="Z33" s="26">
        <v>3073.5155597607663</v>
      </c>
      <c r="AA33" s="26">
        <v>1561.082751865964</v>
      </c>
      <c r="AB33" s="26">
        <v>3117.208902867357</v>
      </c>
      <c r="AC33" s="26">
        <v>1568.6724796208114</v>
      </c>
      <c r="AD33" s="26">
        <v>2998.129689668948</v>
      </c>
      <c r="AE33" s="26">
        <v>1464.399507204698</v>
      </c>
      <c r="AF33" s="26">
        <v>1849.260005264787</v>
      </c>
      <c r="AG33" s="26">
        <v>341.1492375837737</v>
      </c>
      <c r="AH33" s="26">
        <v>1772.478499595061</v>
      </c>
      <c r="AI33" s="26">
        <v>379.3495812138922</v>
      </c>
      <c r="AJ33" s="26">
        <v>1816.3445959455964</v>
      </c>
      <c r="AK33" s="26">
        <v>466.8345608355089</v>
      </c>
      <c r="AL33" s="26">
        <v>1764.0716819641402</v>
      </c>
      <c r="AM33" s="26">
        <v>381.4274810573861</v>
      </c>
      <c r="AN33" s="26">
        <v>1630.4853718116558</v>
      </c>
      <c r="AO33" s="26">
        <v>423.9649245555626</v>
      </c>
    </row>
    <row r="34" spans="1:41" s="27" customFormat="1" ht="15">
      <c r="A34" s="15" t="s">
        <v>28</v>
      </c>
      <c r="B34" s="27">
        <v>1807.786055865926</v>
      </c>
      <c r="C34" s="27">
        <v>1449.542546126688</v>
      </c>
      <c r="D34" s="27">
        <v>2676.7983342325906</v>
      </c>
      <c r="E34" s="27">
        <v>2949.117970411957</v>
      </c>
      <c r="F34" s="27">
        <v>3105.8379404529214</v>
      </c>
      <c r="G34" s="27">
        <v>1763.6399664573712</v>
      </c>
      <c r="H34" s="27">
        <v>1414.6663321885974</v>
      </c>
      <c r="I34" s="27">
        <v>2633.2301533942828</v>
      </c>
      <c r="J34" s="27">
        <v>3209.279418829038</v>
      </c>
      <c r="K34" s="27">
        <v>3835.404206590685</v>
      </c>
      <c r="L34" s="27">
        <v>1033.8951350951793</v>
      </c>
      <c r="M34" s="27">
        <v>1033.8951350951793</v>
      </c>
      <c r="N34" s="27">
        <v>1153.5909228614867</v>
      </c>
      <c r="O34" s="27">
        <v>524.5585740780921</v>
      </c>
      <c r="P34" s="27">
        <v>1453.022137490336</v>
      </c>
      <c r="Q34" s="27">
        <v>560.1224498679452</v>
      </c>
      <c r="R34" s="27">
        <v>1419.5272247392184</v>
      </c>
      <c r="S34" s="27">
        <v>558.6717344103109</v>
      </c>
      <c r="T34" s="27">
        <v>1517.6360596643476</v>
      </c>
      <c r="U34" s="27">
        <v>767.7664717466424</v>
      </c>
      <c r="V34" s="27">
        <v>1249.481457043972</v>
      </c>
      <c r="W34" s="27">
        <v>532.6798811214045</v>
      </c>
      <c r="X34" s="27">
        <v>810.6712428482462</v>
      </c>
      <c r="Y34" s="27">
        <v>304.3023666816947</v>
      </c>
      <c r="Z34" s="27">
        <v>922.3553969805882</v>
      </c>
      <c r="AA34" s="27">
        <v>377.15637804869215</v>
      </c>
      <c r="AB34" s="27">
        <v>901.5361336532917</v>
      </c>
      <c r="AC34" s="27">
        <v>415.32471862059975</v>
      </c>
      <c r="AD34" s="27">
        <v>982.8600119961178</v>
      </c>
      <c r="AE34" s="27">
        <v>523.7145275690903</v>
      </c>
      <c r="AF34" s="27">
        <v>535.9498617102931</v>
      </c>
      <c r="AG34" s="27">
        <v>161.9597895048975</v>
      </c>
      <c r="AH34" s="27">
        <v>303.31966314579114</v>
      </c>
      <c r="AI34" s="27">
        <v>98.6562930715505</v>
      </c>
      <c r="AJ34" s="27">
        <v>366.5043702947755</v>
      </c>
      <c r="AK34" s="27">
        <v>176.6466009148494</v>
      </c>
      <c r="AL34" s="27">
        <v>416.20948027070546</v>
      </c>
      <c r="AM34" s="27">
        <v>208.05499702027066</v>
      </c>
      <c r="AN34" s="27">
        <v>520.8085054797759</v>
      </c>
      <c r="AO34" s="27">
        <v>320.0349998023732</v>
      </c>
    </row>
    <row r="35" spans="1:41" s="34" customFormat="1" ht="15">
      <c r="A35" s="33" t="s">
        <v>115</v>
      </c>
      <c r="B35" s="34">
        <v>1.6967951315254644</v>
      </c>
      <c r="C35" s="34">
        <v>2.483488314459243</v>
      </c>
      <c r="D35" s="34">
        <v>1.782577426854628</v>
      </c>
      <c r="E35" s="34">
        <v>1.7400159206609696</v>
      </c>
      <c r="F35" s="34">
        <v>1.657490748110737</v>
      </c>
      <c r="G35" s="34">
        <v>2.1787359233782224</v>
      </c>
      <c r="H35" s="34">
        <v>3.169034610709432</v>
      </c>
      <c r="I35" s="34">
        <v>2.2000885323006854</v>
      </c>
      <c r="J35" s="34">
        <v>1.9454679926814364</v>
      </c>
      <c r="K35" s="34">
        <v>1.718064903580017</v>
      </c>
      <c r="L35" s="34">
        <v>2.885059515565362</v>
      </c>
      <c r="M35" s="34">
        <v>2.885059515565362</v>
      </c>
      <c r="N35" s="34">
        <v>3.5549678586087716</v>
      </c>
      <c r="O35" s="34">
        <v>4.82709632492405</v>
      </c>
      <c r="P35" s="34">
        <v>3.0110019162063946</v>
      </c>
      <c r="Q35" s="34">
        <v>4.509206478421267</v>
      </c>
      <c r="R35" s="34">
        <v>3.1513045647160194</v>
      </c>
      <c r="S35" s="34">
        <v>4.409071066246578</v>
      </c>
      <c r="T35" s="34">
        <v>2.943295957292952</v>
      </c>
      <c r="U35" s="34">
        <v>3.4396642681467426</v>
      </c>
      <c r="V35" s="34">
        <v>2.515925402063281</v>
      </c>
      <c r="W35" s="34">
        <v>2.9988542849847417</v>
      </c>
      <c r="X35" s="34">
        <v>3.5725517359444003</v>
      </c>
      <c r="Y35" s="34">
        <v>5.128183961129528</v>
      </c>
      <c r="Z35" s="34">
        <v>3.33224651779801</v>
      </c>
      <c r="AA35" s="34">
        <v>4.139086179431978</v>
      </c>
      <c r="AB35" s="34">
        <v>3.4576638545096383</v>
      </c>
      <c r="AC35" s="34">
        <v>3.776978372081431</v>
      </c>
      <c r="AD35" s="34">
        <v>3.050413744659285</v>
      </c>
      <c r="AE35" s="34">
        <v>2.796178891584231</v>
      </c>
      <c r="AF35" s="34">
        <v>3.450434709253459</v>
      </c>
      <c r="AG35" s="34">
        <v>2.1063823225916067</v>
      </c>
      <c r="AH35" s="34">
        <v>5.843599063813796</v>
      </c>
      <c r="AI35" s="34">
        <v>3.845163541050228</v>
      </c>
      <c r="AJ35" s="34">
        <v>4.95586067496202</v>
      </c>
      <c r="AK35" s="34">
        <v>2.642759942267678</v>
      </c>
      <c r="AL35" s="34">
        <v>4.238422634719363</v>
      </c>
      <c r="AM35" s="34">
        <v>1.8333012257341932</v>
      </c>
      <c r="AN35" s="34">
        <v>3.13068115181727</v>
      </c>
      <c r="AO35" s="34">
        <v>1.3247454960156477</v>
      </c>
    </row>
    <row r="36" spans="1:41" s="32" customFormat="1" ht="15">
      <c r="A36" s="31" t="s">
        <v>29</v>
      </c>
      <c r="B36" s="32">
        <v>3067.4425784329246</v>
      </c>
      <c r="C36" s="32">
        <v>3599.921974617128</v>
      </c>
      <c r="D36" s="32">
        <v>4771.600286845086</v>
      </c>
      <c r="E36" s="32">
        <v>5131.512220424171</v>
      </c>
      <c r="F36" s="32">
        <v>5147.897651432024</v>
      </c>
      <c r="G36" s="32">
        <v>3842.505750826238</v>
      </c>
      <c r="H36" s="32">
        <v>4483.126569311032</v>
      </c>
      <c r="I36" s="32">
        <v>5793.339463391137</v>
      </c>
      <c r="J36" s="32">
        <v>6243.550388903176</v>
      </c>
      <c r="K36" s="32">
        <v>6589.473358386617</v>
      </c>
      <c r="L36" s="32">
        <v>2982.8489976030824</v>
      </c>
      <c r="M36" s="32">
        <v>2982.8489976030824</v>
      </c>
      <c r="N36" s="32">
        <v>4100.978652755416</v>
      </c>
      <c r="O36" s="32">
        <v>2532.0947651397587</v>
      </c>
      <c r="P36" s="32">
        <v>4375.052440273713</v>
      </c>
      <c r="Q36" s="32">
        <v>2525.7077796537296</v>
      </c>
      <c r="R36" s="32">
        <v>4473.362623059362</v>
      </c>
      <c r="S36" s="32">
        <v>2463.223379718295</v>
      </c>
      <c r="T36" s="32">
        <v>4466.85207905208</v>
      </c>
      <c r="U36" s="32">
        <v>2640.8588991480215</v>
      </c>
      <c r="V36" s="32">
        <v>3143.6021371839693</v>
      </c>
      <c r="W36" s="32">
        <v>1597.4293440260867</v>
      </c>
      <c r="X36" s="32">
        <v>2896.1649559177063</v>
      </c>
      <c r="Y36" s="32">
        <v>1560.5185161508232</v>
      </c>
      <c r="Z36" s="32">
        <v>3073.5155597607663</v>
      </c>
      <c r="AA36" s="32">
        <v>1561.082751865964</v>
      </c>
      <c r="AB36" s="32">
        <v>3117.208902867357</v>
      </c>
      <c r="AC36" s="32">
        <v>1568.6724796208114</v>
      </c>
      <c r="AD36" s="32">
        <v>2998.129689668948</v>
      </c>
      <c r="AE36" s="32">
        <v>1464.399507204698</v>
      </c>
      <c r="AF36" s="32">
        <v>1849.260005264787</v>
      </c>
      <c r="AG36" s="32">
        <v>341.1492375837737</v>
      </c>
      <c r="AH36" s="32">
        <v>1772.478499595061</v>
      </c>
      <c r="AI36" s="32">
        <v>379.3495812138922</v>
      </c>
      <c r="AJ36" s="32">
        <v>1816.3445959455964</v>
      </c>
      <c r="AK36" s="32">
        <v>466.8345608355089</v>
      </c>
      <c r="AL36" s="32">
        <v>1764.0716819641402</v>
      </c>
      <c r="AM36" s="32">
        <v>381.4274810573861</v>
      </c>
      <c r="AN36" s="32">
        <v>1630.4853718116558</v>
      </c>
      <c r="AO36" s="32">
        <v>423.9649245555626</v>
      </c>
    </row>
    <row r="37" spans="1:41" s="26" customFormat="1" ht="15">
      <c r="A37" s="8" t="s">
        <v>30</v>
      </c>
      <c r="B37" s="26">
        <v>0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26">
        <v>0</v>
      </c>
      <c r="V37" s="26">
        <v>0</v>
      </c>
      <c r="W37" s="26">
        <v>0</v>
      </c>
      <c r="X37" s="26">
        <v>0</v>
      </c>
      <c r="Y37" s="26">
        <v>0</v>
      </c>
      <c r="Z37" s="26">
        <v>0</v>
      </c>
      <c r="AA37" s="26">
        <v>0</v>
      </c>
      <c r="AB37" s="26">
        <v>0</v>
      </c>
      <c r="AC37" s="26">
        <v>0</v>
      </c>
      <c r="AD37" s="26">
        <v>0</v>
      </c>
      <c r="AE37" s="26">
        <v>0</v>
      </c>
      <c r="AF37" s="26">
        <v>0</v>
      </c>
      <c r="AG37" s="26">
        <v>0</v>
      </c>
      <c r="AH37" s="26">
        <v>0</v>
      </c>
      <c r="AI37" s="26">
        <v>0</v>
      </c>
      <c r="AJ37" s="26">
        <v>0</v>
      </c>
      <c r="AK37" s="26">
        <v>0</v>
      </c>
      <c r="AL37" s="26">
        <v>0</v>
      </c>
      <c r="AM37" s="26">
        <v>0</v>
      </c>
      <c r="AN37" s="26">
        <v>0</v>
      </c>
      <c r="AO37" s="26">
        <v>0</v>
      </c>
    </row>
    <row r="38" spans="1:41" s="24" customFormat="1" ht="15">
      <c r="A38" s="13" t="s">
        <v>13</v>
      </c>
      <c r="B38" s="24">
        <v>13.17191686315789</v>
      </c>
      <c r="C38" s="24">
        <v>9.606812635607325</v>
      </c>
      <c r="D38" s="24">
        <v>4.40043552246256</v>
      </c>
      <c r="E38" s="24">
        <v>3.0264772928452537</v>
      </c>
      <c r="F38" s="24">
        <v>3.158393627287855</v>
      </c>
      <c r="G38" s="24">
        <v>13.151429584026607</v>
      </c>
      <c r="H38" s="24">
        <v>11.042413993344418</v>
      </c>
      <c r="I38" s="24">
        <v>6.584958727121467</v>
      </c>
      <c r="J38" s="24">
        <v>4.864663642262888</v>
      </c>
      <c r="K38" s="24">
        <v>3.6923935607321168</v>
      </c>
      <c r="L38" s="24">
        <v>10.020450392678857</v>
      </c>
      <c r="M38" s="24">
        <v>10.020450392678857</v>
      </c>
      <c r="N38" s="24">
        <v>4.59787326289517</v>
      </c>
      <c r="O38" s="24">
        <v>10.045917384359402</v>
      </c>
      <c r="P38" s="24">
        <v>3.0041639534109787</v>
      </c>
      <c r="Q38" s="24">
        <v>10.014076875207984</v>
      </c>
      <c r="R38" s="24">
        <v>2.8986665856905134</v>
      </c>
      <c r="S38" s="24">
        <v>10.05140668219634</v>
      </c>
      <c r="T38" s="24">
        <v>3.117822437603992</v>
      </c>
      <c r="U38" s="24">
        <v>9.851425072932887</v>
      </c>
      <c r="V38" s="24">
        <v>3.3228594583333337</v>
      </c>
      <c r="W38" s="24">
        <v>10.037912269550754</v>
      </c>
      <c r="X38" s="24">
        <v>3.1018983976705465</v>
      </c>
      <c r="Y38" s="24">
        <v>10.045361550748746</v>
      </c>
      <c r="Z38" s="24">
        <v>3.5362939234609003</v>
      </c>
      <c r="AA38" s="24">
        <v>9.796185127366615</v>
      </c>
      <c r="AB38" s="24">
        <v>2.9151302645590675</v>
      </c>
      <c r="AC38" s="24">
        <v>9.937705926788679</v>
      </c>
      <c r="AD38" s="24">
        <v>3.4429814975041593</v>
      </c>
      <c r="AE38" s="24">
        <v>10.007853542429277</v>
      </c>
      <c r="AF38" s="24">
        <v>2.7998259073421554</v>
      </c>
      <c r="AG38" s="24">
        <v>10.064304657226165</v>
      </c>
      <c r="AH38" s="24">
        <v>2.618316061671168</v>
      </c>
      <c r="AI38" s="24">
        <v>11.204857029204385</v>
      </c>
      <c r="AJ38" s="24">
        <v>3.0573315925297084</v>
      </c>
      <c r="AK38" s="24">
        <v>8.201676787057792</v>
      </c>
      <c r="AL38" s="24">
        <v>3.059399560732113</v>
      </c>
      <c r="AM38" s="24">
        <v>10.18491227447192</v>
      </c>
      <c r="AN38" s="24">
        <v>3.874186162115924</v>
      </c>
      <c r="AO38" s="24">
        <v>10.588489850356673</v>
      </c>
    </row>
    <row r="39" spans="1:41" s="24" customFormat="1" ht="15">
      <c r="A39" s="7" t="s">
        <v>31</v>
      </c>
      <c r="B39" s="24">
        <v>14.90047991578948</v>
      </c>
      <c r="C39" s="24">
        <v>11.31009669883531</v>
      </c>
      <c r="D39" s="24">
        <v>7.1747920079496845</v>
      </c>
      <c r="E39" s="24">
        <v>5.9144421710113</v>
      </c>
      <c r="F39" s="24">
        <v>6.014793547420958</v>
      </c>
      <c r="G39" s="24">
        <v>15.544919532261034</v>
      </c>
      <c r="H39" s="24">
        <v>14.182916687003107</v>
      </c>
      <c r="I39" s="24">
        <v>9.87719134109816</v>
      </c>
      <c r="J39" s="24">
        <v>8.313368504159715</v>
      </c>
      <c r="K39" s="24">
        <v>7.367897977260133</v>
      </c>
      <c r="L39" s="24">
        <v>12.852233123682744</v>
      </c>
      <c r="M39" s="24">
        <v>12.852233123682744</v>
      </c>
      <c r="N39" s="24">
        <v>8.58296910981698</v>
      </c>
      <c r="O39" s="24">
        <v>13.972489589203153</v>
      </c>
      <c r="P39" s="24">
        <v>7.211189898502491</v>
      </c>
      <c r="Q39" s="24">
        <v>14.402118049916806</v>
      </c>
      <c r="R39" s="24">
        <v>6.759387721020519</v>
      </c>
      <c r="S39" s="24">
        <v>14.116060748012591</v>
      </c>
      <c r="T39" s="24">
        <v>7.090546231835828</v>
      </c>
      <c r="U39" s="24">
        <v>13.723381314781882</v>
      </c>
      <c r="V39" s="24">
        <v>5.385553107193751</v>
      </c>
      <c r="W39" s="24">
        <v>12.108357610279171</v>
      </c>
      <c r="X39" s="24">
        <v>6.657650703826953</v>
      </c>
      <c r="Y39" s="24">
        <v>11.854409053799207</v>
      </c>
      <c r="Z39" s="24">
        <v>5.886795528378642</v>
      </c>
      <c r="AA39" s="24">
        <v>11.7946300265825</v>
      </c>
      <c r="AB39" s="24">
        <v>5.604308599186544</v>
      </c>
      <c r="AC39" s="24">
        <v>11.649453723793682</v>
      </c>
      <c r="AD39" s="24">
        <v>6.120253648733594</v>
      </c>
      <c r="AE39" s="24">
        <v>12.013163612312836</v>
      </c>
      <c r="AF39" s="24">
        <v>10.305889001068692</v>
      </c>
      <c r="AG39" s="24">
        <v>12.12755593405764</v>
      </c>
      <c r="AH39" s="24">
        <v>3.6097278601007474</v>
      </c>
      <c r="AI39" s="24">
        <v>12.135674271528465</v>
      </c>
      <c r="AJ39" s="24">
        <v>4.5558349247311805</v>
      </c>
      <c r="AK39" s="24">
        <v>11.229227290844033</v>
      </c>
      <c r="AL39" s="24">
        <v>4.660338289147726</v>
      </c>
      <c r="AM39" s="24">
        <v>11.787197629851029</v>
      </c>
      <c r="AN39" s="24">
        <v>5.411854804695595</v>
      </c>
      <c r="AO39" s="24">
        <v>12.086236083848341</v>
      </c>
    </row>
    <row r="40" spans="1:41" s="28" customFormat="1" ht="15">
      <c r="A40" s="16" t="s">
        <v>32</v>
      </c>
      <c r="B40" s="28">
        <v>16.266455594736815</v>
      </c>
      <c r="C40" s="28">
        <v>12.76675513727123</v>
      </c>
      <c r="D40" s="28">
        <v>8.743959523710453</v>
      </c>
      <c r="E40" s="28">
        <v>7.485407050748755</v>
      </c>
      <c r="F40" s="28">
        <v>7.406904052412641</v>
      </c>
      <c r="G40" s="28">
        <v>16.544842167221294</v>
      </c>
      <c r="H40" s="28">
        <v>14.998659346921823</v>
      </c>
      <c r="I40" s="28">
        <v>11.067041505823628</v>
      </c>
      <c r="J40" s="28">
        <v>9.54628697628952</v>
      </c>
      <c r="K40" s="28">
        <v>8.56323881322796</v>
      </c>
      <c r="L40" s="28">
        <v>13.28486178452579</v>
      </c>
      <c r="M40" s="28">
        <v>13.28486178452579</v>
      </c>
      <c r="N40" s="28">
        <v>8.897387748752065</v>
      </c>
      <c r="O40" s="28">
        <v>14.697334101497516</v>
      </c>
      <c r="P40" s="28">
        <v>7.759992729617303</v>
      </c>
      <c r="Q40" s="28">
        <v>14.884843872712146</v>
      </c>
      <c r="R40" s="28">
        <v>7.09210377828619</v>
      </c>
      <c r="S40" s="28">
        <v>14.961618361064884</v>
      </c>
      <c r="T40" s="28">
        <v>7.433556055740452</v>
      </c>
      <c r="U40" s="28">
        <v>14.471679686089612</v>
      </c>
      <c r="V40" s="28">
        <v>6.1043213613782115</v>
      </c>
      <c r="W40" s="28">
        <v>12.973357649750422</v>
      </c>
      <c r="X40" s="28">
        <v>7.261640361480885</v>
      </c>
      <c r="Y40" s="28">
        <v>13.450249338602358</v>
      </c>
      <c r="Z40" s="28">
        <v>6.5935680690515674</v>
      </c>
      <c r="AA40" s="28">
        <v>13.285598012048192</v>
      </c>
      <c r="AB40" s="28">
        <v>6.505292351913491</v>
      </c>
      <c r="AC40" s="28">
        <v>13.236327891014998</v>
      </c>
      <c r="AD40" s="28">
        <v>6.958330346505817</v>
      </c>
      <c r="AE40" s="28">
        <v>13.632794022462578</v>
      </c>
      <c r="AF40" s="28">
        <v>5.280701981211459</v>
      </c>
      <c r="AG40" s="28">
        <v>12.522084073089834</v>
      </c>
      <c r="AH40" s="28">
        <v>5.57729319417184</v>
      </c>
      <c r="AI40" s="28">
        <v>12.439854608010538</v>
      </c>
      <c r="AJ40" s="28">
        <v>5.475860078522917</v>
      </c>
      <c r="AK40" s="28">
        <v>11.763727731490503</v>
      </c>
      <c r="AL40" s="28">
        <v>5.766241203826966</v>
      </c>
      <c r="AM40" s="28">
        <v>12.134742226894362</v>
      </c>
      <c r="AN40" s="28">
        <v>6.5523350290461355</v>
      </c>
      <c r="AO40" s="28">
        <v>12.288272352650843</v>
      </c>
    </row>
    <row r="41" spans="1:41" s="24" customFormat="1" ht="15">
      <c r="A41" s="13" t="s">
        <v>33</v>
      </c>
      <c r="B41" s="24">
        <v>13.195000763157887</v>
      </c>
      <c r="C41" s="24">
        <v>11.728857167221296</v>
      </c>
      <c r="D41" s="24">
        <v>8.285703325291205</v>
      </c>
      <c r="E41" s="24">
        <v>7.170594385607318</v>
      </c>
      <c r="F41" s="24">
        <v>7.128799748336108</v>
      </c>
      <c r="G41" s="24">
        <v>16.06883336106486</v>
      </c>
      <c r="H41" s="24">
        <v>14.706485166389374</v>
      </c>
      <c r="I41" s="24">
        <v>11.31681078202996</v>
      </c>
      <c r="J41" s="24">
        <v>9.919548697171368</v>
      </c>
      <c r="K41" s="24">
        <v>9.021170725873546</v>
      </c>
      <c r="L41" s="24">
        <v>13.421299367720447</v>
      </c>
      <c r="M41" s="24">
        <v>13.421299367720447</v>
      </c>
      <c r="N41" s="24">
        <v>9.256563813227954</v>
      </c>
      <c r="O41" s="24">
        <v>14.925647745424293</v>
      </c>
      <c r="P41" s="24">
        <v>8.18120551539103</v>
      </c>
      <c r="Q41" s="24">
        <v>15.145300241264517</v>
      </c>
      <c r="R41" s="24">
        <v>7.512449700915141</v>
      </c>
      <c r="S41" s="24">
        <v>15.209068514975035</v>
      </c>
      <c r="T41" s="24">
        <v>7.870062166805324</v>
      </c>
      <c r="U41" s="24">
        <v>14.712791745588678</v>
      </c>
      <c r="V41" s="24">
        <v>6.138914402644236</v>
      </c>
      <c r="W41" s="24">
        <v>12.625746817803659</v>
      </c>
      <c r="X41" s="24">
        <v>7.268328760815312</v>
      </c>
      <c r="Y41" s="24">
        <v>12.854434950083206</v>
      </c>
      <c r="Z41" s="24">
        <v>6.575958190931787</v>
      </c>
      <c r="AA41" s="24">
        <v>12.705245443201383</v>
      </c>
      <c r="AB41" s="24">
        <v>6.457790614392675</v>
      </c>
      <c r="AC41" s="24">
        <v>12.584207079866895</v>
      </c>
      <c r="AD41" s="24">
        <v>6.854583321547418</v>
      </c>
      <c r="AE41" s="24">
        <v>13.168218564891845</v>
      </c>
      <c r="AF41" s="24">
        <v>5.401245233779564</v>
      </c>
      <c r="AG41" s="24">
        <v>11.7698889258781</v>
      </c>
      <c r="AH41" s="24">
        <v>5.740698618883007</v>
      </c>
      <c r="AI41" s="24">
        <v>11.682370214484122</v>
      </c>
      <c r="AJ41" s="24">
        <v>5.574751353140916</v>
      </c>
      <c r="AK41" s="24">
        <v>11.145870239571767</v>
      </c>
      <c r="AL41" s="24">
        <v>5.917795505823643</v>
      </c>
      <c r="AM41" s="24">
        <v>11.532926822491433</v>
      </c>
      <c r="AN41" s="24">
        <v>6.706411165832884</v>
      </c>
      <c r="AO41" s="24">
        <v>11.473398586911985</v>
      </c>
    </row>
    <row r="42" spans="1:41" s="24" customFormat="1" ht="15">
      <c r="A42" s="13" t="s">
        <v>34</v>
      </c>
      <c r="B42" s="24">
        <v>-49.660140315789455</v>
      </c>
      <c r="C42" s="24">
        <v>-49.63849096505831</v>
      </c>
      <c r="D42" s="24">
        <v>-49.66984367720465</v>
      </c>
      <c r="E42" s="24">
        <v>-49.678848252911806</v>
      </c>
      <c r="F42" s="24">
        <v>-49.685451114808664</v>
      </c>
      <c r="G42" s="24">
        <v>-49.701079168053255</v>
      </c>
      <c r="H42" s="24">
        <v>-49.59070457570716</v>
      </c>
      <c r="I42" s="24">
        <v>-49.39427113144752</v>
      </c>
      <c r="J42" s="24">
        <v>-49.40156083194681</v>
      </c>
      <c r="K42" s="24">
        <v>-49.414425224625674</v>
      </c>
      <c r="L42" s="24">
        <v>-49.43071710482527</v>
      </c>
      <c r="M42" s="24">
        <v>-49.43071710482527</v>
      </c>
      <c r="N42" s="24">
        <v>-49.45770387687184</v>
      </c>
      <c r="O42" s="24">
        <v>-49.46718237936776</v>
      </c>
      <c r="P42" s="24">
        <v>-49.44566359401</v>
      </c>
      <c r="Q42" s="24">
        <v>-49.435778835274576</v>
      </c>
      <c r="R42" s="24">
        <v>-49.5042658236273</v>
      </c>
      <c r="S42" s="24">
        <v>-49.471215906821925</v>
      </c>
      <c r="T42" s="24">
        <v>-49.51109740432615</v>
      </c>
      <c r="U42" s="24">
        <v>-49.44985894150988</v>
      </c>
      <c r="V42" s="24">
        <v>-49.44745918269233</v>
      </c>
      <c r="W42" s="24">
        <v>-49.48183351081534</v>
      </c>
      <c r="X42" s="24">
        <v>-49.49563815307824</v>
      </c>
      <c r="Y42" s="24">
        <v>-49.49600682196343</v>
      </c>
      <c r="Z42" s="24">
        <v>-49.45850444259563</v>
      </c>
      <c r="AA42" s="24">
        <v>-49.43986717728056</v>
      </c>
      <c r="AB42" s="24">
        <v>-49.514392512479226</v>
      </c>
      <c r="AC42" s="24">
        <v>-49.4761527287854</v>
      </c>
      <c r="AD42" s="24">
        <v>-49.51865404326126</v>
      </c>
      <c r="AE42" s="24">
        <v>-49.483691514143054</v>
      </c>
      <c r="AF42" s="24">
        <v>-49.2011848721186</v>
      </c>
      <c r="AG42" s="24">
        <v>-49.19859619113728</v>
      </c>
      <c r="AH42" s="24">
        <v>-49.222266703127914</v>
      </c>
      <c r="AI42" s="24">
        <v>-49.14533041050034</v>
      </c>
      <c r="AJ42" s="24">
        <v>-49.14224249575554</v>
      </c>
      <c r="AK42" s="24">
        <v>-49.14562704869097</v>
      </c>
      <c r="AL42" s="24">
        <v>-49.13842267886853</v>
      </c>
      <c r="AM42" s="24">
        <v>-49.147358042373845</v>
      </c>
      <c r="AN42" s="24">
        <v>-49.146548454813065</v>
      </c>
      <c r="AO42" s="24">
        <v>-49.15900963748291</v>
      </c>
    </row>
    <row r="43" spans="1:41" s="24" customFormat="1" ht="15">
      <c r="A43" s="13" t="s">
        <v>35</v>
      </c>
      <c r="B43" s="24">
        <v>-52.727350273684245</v>
      </c>
      <c r="C43" s="24">
        <v>-52.70492279534107</v>
      </c>
      <c r="D43" s="24">
        <v>-52.76480357737095</v>
      </c>
      <c r="E43" s="24">
        <v>-52.782642645590684</v>
      </c>
      <c r="F43" s="24">
        <v>-52.77344372712144</v>
      </c>
      <c r="G43" s="24">
        <v>-52.804548602329405</v>
      </c>
      <c r="H43" s="24">
        <v>-52.68343828618974</v>
      </c>
      <c r="I43" s="24">
        <v>-52.46442392678876</v>
      </c>
      <c r="J43" s="24">
        <v>-52.47898975041599</v>
      </c>
      <c r="K43" s="24">
        <v>-52.48846244592345</v>
      </c>
      <c r="L43" s="24">
        <v>-52.496974625623956</v>
      </c>
      <c r="M43" s="24">
        <v>-52.496974625623956</v>
      </c>
      <c r="N43" s="24">
        <v>-52.50014938435945</v>
      </c>
      <c r="O43" s="24">
        <v>-52.52138377703825</v>
      </c>
      <c r="P43" s="24">
        <v>-52.49497823627285</v>
      </c>
      <c r="Q43" s="24">
        <v>-52.4865211980033</v>
      </c>
      <c r="R43" s="24">
        <v>-52.55734908485855</v>
      </c>
      <c r="S43" s="24">
        <v>-52.5348465224625</v>
      </c>
      <c r="T43" s="24">
        <v>-52.54995585690512</v>
      </c>
      <c r="U43" s="24">
        <v>-52.504100451306975</v>
      </c>
      <c r="V43" s="24">
        <v>-52.517818557692316</v>
      </c>
      <c r="W43" s="24">
        <v>-52.54299670549078</v>
      </c>
      <c r="X43" s="24">
        <v>-52.553375574043265</v>
      </c>
      <c r="Y43" s="24">
        <v>-52.55204036605653</v>
      </c>
      <c r="Z43" s="24">
        <v>-52.50890648918469</v>
      </c>
      <c r="AA43" s="24">
        <v>-52.49019316695353</v>
      </c>
      <c r="AB43" s="24">
        <v>-52.56767662229612</v>
      </c>
      <c r="AC43" s="24">
        <v>-52.538878818635645</v>
      </c>
      <c r="AD43" s="24">
        <v>-52.56974126455903</v>
      </c>
      <c r="AE43" s="24">
        <v>-52.546417104825295</v>
      </c>
      <c r="AF43" s="24">
        <v>-52.25008866387135</v>
      </c>
      <c r="AG43" s="24">
        <v>-52.22819374409427</v>
      </c>
      <c r="AH43" s="24">
        <v>-52.24966140786459</v>
      </c>
      <c r="AI43" s="24">
        <v>-52.18643957654223</v>
      </c>
      <c r="AJ43" s="24">
        <v>-52.17253648556872</v>
      </c>
      <c r="AK43" s="24">
        <v>-52.17010999956816</v>
      </c>
      <c r="AL43" s="24">
        <v>-52.1805491514143</v>
      </c>
      <c r="AM43" s="24">
        <v>-52.17579570419534</v>
      </c>
      <c r="AN43" s="24">
        <v>-52.18055585246007</v>
      </c>
      <c r="AO43" s="24">
        <v>-52.186248610799844</v>
      </c>
    </row>
    <row r="44" spans="1:41" s="26" customFormat="1" ht="15">
      <c r="A44" s="8" t="s">
        <v>36</v>
      </c>
      <c r="B44" s="26">
        <v>1842.7851065514058</v>
      </c>
      <c r="C44" s="26">
        <v>1530.4135481644876</v>
      </c>
      <c r="D44" s="26">
        <v>2805.8675833407897</v>
      </c>
      <c r="E44" s="26">
        <v>3173.7896962584423</v>
      </c>
      <c r="F44" s="26">
        <v>3471.255835259647</v>
      </c>
      <c r="G44" s="26">
        <v>1850.9838100368588</v>
      </c>
      <c r="H44" s="26">
        <v>1496.0429114151946</v>
      </c>
      <c r="I44" s="26">
        <v>2780.5688827504678</v>
      </c>
      <c r="J44" s="26">
        <v>3428.1707795139596</v>
      </c>
      <c r="K44" s="26">
        <v>4224.575681061667</v>
      </c>
      <c r="L44" s="26">
        <v>1108.059658306395</v>
      </c>
      <c r="M44" s="26">
        <v>1108.059658306395</v>
      </c>
      <c r="N44" s="26">
        <v>1221.1488820835968</v>
      </c>
      <c r="O44" s="26">
        <v>598.0642900600584</v>
      </c>
      <c r="P44" s="26">
        <v>1588.9381125255636</v>
      </c>
      <c r="Q44" s="26">
        <v>703.395181395329</v>
      </c>
      <c r="R44" s="26">
        <v>1627.9046248869934</v>
      </c>
      <c r="S44" s="26">
        <v>764.5912022423373</v>
      </c>
      <c r="T44" s="26">
        <v>1866.874052454631</v>
      </c>
      <c r="U44" s="26">
        <v>1117.6489038247757</v>
      </c>
      <c r="V44" s="26">
        <v>1322.966971439713</v>
      </c>
      <c r="W44" s="26">
        <v>599.118292670399</v>
      </c>
      <c r="X44" s="26">
        <v>874.2810105194019</v>
      </c>
      <c r="Y44" s="26">
        <v>368.63765107133304</v>
      </c>
      <c r="Z44" s="26">
        <v>1033.5008119338818</v>
      </c>
      <c r="AA44" s="26">
        <v>498.2457495285662</v>
      </c>
      <c r="AB44" s="26">
        <v>1081.082248682224</v>
      </c>
      <c r="AC44" s="26">
        <v>587.8405498980231</v>
      </c>
      <c r="AD44" s="26">
        <v>1282.0500899892</v>
      </c>
      <c r="AE44" s="26">
        <v>827.23240390788</v>
      </c>
      <c r="AF44" s="26">
        <v>581.3636500707771</v>
      </c>
      <c r="AG44" s="26">
        <v>204.17768717067202</v>
      </c>
      <c r="AH44" s="26">
        <v>348.48536255498374</v>
      </c>
      <c r="AI44" s="26">
        <v>159.31710586795174</v>
      </c>
      <c r="AJ44" s="26">
        <v>488.73192471289207</v>
      </c>
      <c r="AK44" s="26">
        <v>295.705992482734</v>
      </c>
      <c r="AL44" s="26">
        <v>587.4274788088727</v>
      </c>
      <c r="AM44" s="26">
        <v>375.94499585831704</v>
      </c>
      <c r="AN44" s="26">
        <v>815.6436945036944</v>
      </c>
      <c r="AO44" s="26">
        <v>609.8811233712886</v>
      </c>
    </row>
    <row r="45" spans="1:41" s="26" customFormat="1" ht="15">
      <c r="A45" s="8" t="s">
        <v>37</v>
      </c>
      <c r="B45" s="26">
        <v>34.999050685479745</v>
      </c>
      <c r="C45" s="26">
        <v>80.87100203779953</v>
      </c>
      <c r="D45" s="26">
        <v>129.069249108199</v>
      </c>
      <c r="E45" s="26">
        <v>224.67172584648534</v>
      </c>
      <c r="F45" s="26">
        <v>365.4178948067258</v>
      </c>
      <c r="G45" s="26">
        <v>87.34384357948765</v>
      </c>
      <c r="H45" s="26">
        <v>81.3765792265972</v>
      </c>
      <c r="I45" s="26">
        <v>147.33872935618493</v>
      </c>
      <c r="J45" s="26">
        <v>218.89136068492152</v>
      </c>
      <c r="K45" s="26">
        <v>389.1714744709814</v>
      </c>
      <c r="L45" s="26">
        <v>74.1645232112158</v>
      </c>
      <c r="M45" s="26">
        <v>74.1645232112158</v>
      </c>
      <c r="N45" s="26">
        <v>67.5579592221101</v>
      </c>
      <c r="O45" s="26">
        <v>73.50571598196628</v>
      </c>
      <c r="P45" s="26">
        <v>135.91597503522766</v>
      </c>
      <c r="Q45" s="26">
        <v>143.2727315273838</v>
      </c>
      <c r="R45" s="26">
        <v>208.37740014777506</v>
      </c>
      <c r="S45" s="26">
        <v>205.91946783202638</v>
      </c>
      <c r="T45" s="26">
        <v>349.23799279028356</v>
      </c>
      <c r="U45" s="26">
        <v>349.88243207813326</v>
      </c>
      <c r="V45" s="26">
        <v>73.48551439574118</v>
      </c>
      <c r="W45" s="26">
        <v>66.43841154899448</v>
      </c>
      <c r="X45" s="26">
        <v>63.60976767115576</v>
      </c>
      <c r="Y45" s="26">
        <v>64.33528438963832</v>
      </c>
      <c r="Z45" s="26">
        <v>111.14541495329351</v>
      </c>
      <c r="AA45" s="26">
        <v>121.08937147987403</v>
      </c>
      <c r="AB45" s="26">
        <v>179.54611502893226</v>
      </c>
      <c r="AC45" s="26">
        <v>172.5158312774234</v>
      </c>
      <c r="AD45" s="26">
        <v>299.1900779930821</v>
      </c>
      <c r="AE45" s="26">
        <v>303.5178763387897</v>
      </c>
      <c r="AF45" s="26">
        <v>45.41378836048405</v>
      </c>
      <c r="AG45" s="26">
        <v>42.21789766577452</v>
      </c>
      <c r="AH45" s="26">
        <v>45.16569940919263</v>
      </c>
      <c r="AI45" s="26">
        <v>60.660812796401224</v>
      </c>
      <c r="AJ45" s="26">
        <v>122.22755441811654</v>
      </c>
      <c r="AK45" s="26">
        <v>119.0593915678847</v>
      </c>
      <c r="AL45" s="26">
        <v>171.21799853816725</v>
      </c>
      <c r="AM45" s="26">
        <v>167.88999883804632</v>
      </c>
      <c r="AN45" s="26">
        <v>294.8351890239183</v>
      </c>
      <c r="AO45" s="26">
        <v>289.8461235689155</v>
      </c>
    </row>
    <row r="46" spans="1:41" s="29" customFormat="1" ht="15">
      <c r="A46" s="9" t="s">
        <v>38</v>
      </c>
      <c r="U46" s="29" t="s">
        <v>82</v>
      </c>
      <c r="AF46" s="29" t="s">
        <v>82</v>
      </c>
      <c r="AG46" s="29" t="s">
        <v>82</v>
      </c>
      <c r="AH46" s="29" t="s">
        <v>82</v>
      </c>
      <c r="AI46" s="29" t="s">
        <v>82</v>
      </c>
      <c r="AK46" s="29" t="s">
        <v>82</v>
      </c>
      <c r="AM46" s="29" t="s">
        <v>82</v>
      </c>
      <c r="AN46" s="29" t="s">
        <v>82</v>
      </c>
      <c r="AO46" s="29" t="s">
        <v>82</v>
      </c>
    </row>
    <row r="47" spans="1:41" s="29" customFormat="1" ht="15.75" thickBot="1">
      <c r="A47" s="17" t="s">
        <v>39</v>
      </c>
      <c r="B47" s="29">
        <v>0.06569609789473685</v>
      </c>
      <c r="C47" s="29">
        <v>0.10988059251247928</v>
      </c>
      <c r="D47" s="29">
        <v>0.015010599667221307</v>
      </c>
      <c r="E47" s="29">
        <v>0.024728928785357766</v>
      </c>
      <c r="F47" s="29">
        <v>0.0553940425956739</v>
      </c>
      <c r="G47" s="29">
        <v>0.0022508409317803643</v>
      </c>
      <c r="H47" s="29">
        <v>-0.002985164226289515</v>
      </c>
      <c r="I47" s="29">
        <v>-0.008596402163061564</v>
      </c>
      <c r="J47" s="29">
        <v>0.00023973893510815275</v>
      </c>
      <c r="K47" s="29">
        <v>-0.01177943510815308</v>
      </c>
      <c r="L47" s="29">
        <v>0.06292446539101496</v>
      </c>
      <c r="M47" s="29">
        <v>0.06292446539101496</v>
      </c>
      <c r="N47" s="29">
        <v>-0.0039084868552412624</v>
      </c>
      <c r="O47" s="29">
        <v>0.07764690782029952</v>
      </c>
      <c r="P47" s="29">
        <v>0.06497368352745421</v>
      </c>
      <c r="Q47" s="29">
        <v>0.07224124658901845</v>
      </c>
      <c r="R47" s="29">
        <v>0.05287537054908481</v>
      </c>
      <c r="S47" s="29">
        <v>0.06171123128119798</v>
      </c>
      <c r="T47" s="29">
        <v>0.05514738818635612</v>
      </c>
      <c r="U47" s="29">
        <v>0.059733070890067214</v>
      </c>
      <c r="V47" s="29">
        <v>-0.00242214967948718</v>
      </c>
      <c r="W47" s="29">
        <v>0.09668805623960065</v>
      </c>
      <c r="X47" s="29">
        <v>0.07831035574043271</v>
      </c>
      <c r="Y47" s="29">
        <v>0.06057782229617303</v>
      </c>
      <c r="Z47" s="29">
        <v>0.07323337886855237</v>
      </c>
      <c r="AA47" s="29">
        <v>0.06076003717728053</v>
      </c>
      <c r="AB47" s="29">
        <v>0.07159976688851907</v>
      </c>
      <c r="AC47" s="29">
        <v>0.05344326555740433</v>
      </c>
      <c r="AD47" s="29">
        <v>0.0619767287853577</v>
      </c>
      <c r="AE47" s="29">
        <v>0.05357385757071549</v>
      </c>
      <c r="AF47" s="29">
        <v>0.07031389096663349</v>
      </c>
      <c r="AG47" s="29">
        <v>0.0574950788105603</v>
      </c>
      <c r="AH47" s="29">
        <v>0.05364647146971161</v>
      </c>
      <c r="AI47" s="29">
        <v>0.03651629918324531</v>
      </c>
      <c r="AJ47" s="29">
        <v>0.046756576570458376</v>
      </c>
      <c r="AK47" s="29">
        <v>0.03775513648321156</v>
      </c>
      <c r="AL47" s="29">
        <v>0.045457050083194686</v>
      </c>
      <c r="AM47" s="29">
        <v>0.034410574703190366</v>
      </c>
      <c r="AN47" s="29">
        <v>0.041059603580588626</v>
      </c>
      <c r="AO47" s="29">
        <v>0.03613913569613713</v>
      </c>
    </row>
    <row r="48" spans="1:41" s="3" customFormat="1" ht="15">
      <c r="A48" s="2" t="s">
        <v>40</v>
      </c>
      <c r="U48" s="3" t="s">
        <v>82</v>
      </c>
      <c r="AF48" s="3" t="s">
        <v>82</v>
      </c>
      <c r="AG48" s="3" t="s">
        <v>82</v>
      </c>
      <c r="AH48" s="3" t="s">
        <v>82</v>
      </c>
      <c r="AI48" s="3" t="s">
        <v>82</v>
      </c>
      <c r="AK48" s="3" t="s">
        <v>82</v>
      </c>
      <c r="AM48" s="3" t="s">
        <v>82</v>
      </c>
      <c r="AN48" s="3" t="s">
        <v>82</v>
      </c>
      <c r="AO48" s="3" t="s">
        <v>82</v>
      </c>
    </row>
    <row r="49" spans="1:41" s="24" customFormat="1" ht="15">
      <c r="A49" s="13" t="s">
        <v>41</v>
      </c>
      <c r="B49" s="24">
        <v>106.18014884210524</v>
      </c>
      <c r="C49" s="24">
        <v>91.88022154742083</v>
      </c>
      <c r="D49" s="24">
        <v>101.89084159733773</v>
      </c>
      <c r="E49" s="24">
        <v>103.02930232945093</v>
      </c>
      <c r="F49" s="24">
        <v>104.79260782029962</v>
      </c>
      <c r="G49" s="24">
        <v>97.92402816971718</v>
      </c>
      <c r="H49" s="24">
        <v>83.09301284525795</v>
      </c>
      <c r="I49" s="24">
        <v>95.02505028286174</v>
      </c>
      <c r="J49" s="24">
        <v>101.42270715474223</v>
      </c>
      <c r="K49" s="24">
        <v>109.09423044925128</v>
      </c>
      <c r="L49" s="24">
        <v>78.92672990016634</v>
      </c>
      <c r="M49" s="24">
        <v>78.92672990016634</v>
      </c>
      <c r="N49" s="24">
        <v>68.76990843594012</v>
      </c>
      <c r="O49" s="24">
        <v>60.002040149750385</v>
      </c>
      <c r="P49" s="24">
        <v>73.48220938435934</v>
      </c>
      <c r="Q49" s="24">
        <v>59.1631638103162</v>
      </c>
      <c r="R49" s="24">
        <v>71.20647023294511</v>
      </c>
      <c r="S49" s="24">
        <v>58.64260910149747</v>
      </c>
      <c r="T49" s="24">
        <v>72.74772935108157</v>
      </c>
      <c r="U49" s="24">
        <v>64.40647751441544</v>
      </c>
      <c r="V49" s="24">
        <v>80.32529652243595</v>
      </c>
      <c r="W49" s="24">
        <v>72.89703272878533</v>
      </c>
      <c r="X49" s="24">
        <v>62.69458567387684</v>
      </c>
      <c r="Y49" s="24">
        <v>55.77468600665552</v>
      </c>
      <c r="Z49" s="24">
        <v>63.154370732113165</v>
      </c>
      <c r="AA49" s="24">
        <v>57.0977528571429</v>
      </c>
      <c r="AB49" s="24">
        <v>63.24356430948427</v>
      </c>
      <c r="AC49" s="24">
        <v>58.788357970049866</v>
      </c>
      <c r="AD49" s="24">
        <v>64.8235463560732</v>
      </c>
      <c r="AE49" s="24">
        <v>62.99652717138107</v>
      </c>
      <c r="AF49" s="24">
        <v>50.53579186561667</v>
      </c>
      <c r="AG49" s="24">
        <v>49.48197787998426</v>
      </c>
      <c r="AH49" s="24">
        <v>39.21332297378241</v>
      </c>
      <c r="AI49" s="24">
        <v>37.30993304698995</v>
      </c>
      <c r="AJ49" s="24">
        <v>43.14767095076405</v>
      </c>
      <c r="AK49" s="24">
        <v>43.95264280887197</v>
      </c>
      <c r="AL49" s="24">
        <v>45.213387986688836</v>
      </c>
      <c r="AM49" s="24">
        <v>46.11219405159256</v>
      </c>
      <c r="AN49" s="24">
        <v>51.22203494011106</v>
      </c>
      <c r="AO49" s="24">
        <v>53.43087264730776</v>
      </c>
    </row>
    <row r="50" spans="1:41" s="24" customFormat="1" ht="15">
      <c r="A50" s="13" t="s">
        <v>42</v>
      </c>
      <c r="B50" s="24">
        <v>67.00491974736845</v>
      </c>
      <c r="C50" s="24">
        <v>52.46450757071554</v>
      </c>
      <c r="D50" s="24">
        <v>52.954315673876906</v>
      </c>
      <c r="E50" s="24">
        <v>49.898256638935095</v>
      </c>
      <c r="F50" s="24">
        <v>48.30576958402662</v>
      </c>
      <c r="G50" s="24">
        <v>58.66046921797009</v>
      </c>
      <c r="H50" s="24">
        <v>43.14449036605662</v>
      </c>
      <c r="I50" s="24">
        <v>43.94575925124791</v>
      </c>
      <c r="J50" s="24">
        <v>40.942528718802</v>
      </c>
      <c r="K50" s="24">
        <v>39.569501297836936</v>
      </c>
      <c r="L50" s="24">
        <v>45.4385371048253</v>
      </c>
      <c r="M50" s="24">
        <v>45.4385371048253</v>
      </c>
      <c r="N50" s="24">
        <v>32.026386156405984</v>
      </c>
      <c r="O50" s="24">
        <v>27.90994991680536</v>
      </c>
      <c r="P50" s="24">
        <v>30.303075074875192</v>
      </c>
      <c r="Q50" s="24">
        <v>26.663257953410994</v>
      </c>
      <c r="R50" s="24">
        <v>28.020267470881887</v>
      </c>
      <c r="S50" s="24">
        <v>25.957426655574043</v>
      </c>
      <c r="T50" s="24">
        <v>27.16107575707158</v>
      </c>
      <c r="U50" s="24">
        <v>25.86036469594858</v>
      </c>
      <c r="V50" s="24">
        <v>46.0323545352564</v>
      </c>
      <c r="W50" s="24">
        <v>41.58228985024959</v>
      </c>
      <c r="X50" s="24">
        <v>28.99319400998334</v>
      </c>
      <c r="Y50" s="24">
        <v>26.483542246256253</v>
      </c>
      <c r="Z50" s="24">
        <v>27.869698435940126</v>
      </c>
      <c r="AA50" s="24">
        <v>25.892235266781412</v>
      </c>
      <c r="AB50" s="24">
        <v>26.581891364392668</v>
      </c>
      <c r="AC50" s="24">
        <v>25.67737088186356</v>
      </c>
      <c r="AD50" s="24">
        <v>26.09199261231281</v>
      </c>
      <c r="AE50" s="24">
        <v>25.45031633943428</v>
      </c>
      <c r="AF50" s="24">
        <v>31.044592019718063</v>
      </c>
      <c r="AG50" s="24">
        <v>30.254338034377273</v>
      </c>
      <c r="AH50" s="24">
        <v>15.91125614353151</v>
      </c>
      <c r="AI50" s="24">
        <v>15.315745988720487</v>
      </c>
      <c r="AJ50" s="24">
        <v>15.728090441426136</v>
      </c>
      <c r="AK50" s="24">
        <v>15.247670944012743</v>
      </c>
      <c r="AL50" s="24">
        <v>15.60818520798668</v>
      </c>
      <c r="AM50" s="24">
        <v>15.311894009274376</v>
      </c>
      <c r="AN50" s="24">
        <v>15.507842231304673</v>
      </c>
      <c r="AO50" s="24">
        <v>15.0793453786974</v>
      </c>
    </row>
    <row r="51" spans="1:41" s="24" customFormat="1" ht="15">
      <c r="A51" s="13" t="s">
        <v>43</v>
      </c>
      <c r="B51" s="24">
        <v>64.29195943157899</v>
      </c>
      <c r="C51" s="24">
        <v>50.971951098169704</v>
      </c>
      <c r="D51" s="24">
        <v>51.76098038269551</v>
      </c>
      <c r="E51" s="24">
        <v>48.90948682196341</v>
      </c>
      <c r="F51" s="24">
        <v>47.3349678036606</v>
      </c>
      <c r="G51" s="24">
        <v>56.83762216306157</v>
      </c>
      <c r="H51" s="24">
        <v>42.519877520798644</v>
      </c>
      <c r="I51" s="24">
        <v>43.429978252911795</v>
      </c>
      <c r="J51" s="24">
        <v>40.59361189683864</v>
      </c>
      <c r="K51" s="24">
        <v>39.25472354409316</v>
      </c>
      <c r="L51" s="24">
        <v>43.39673780366052</v>
      </c>
      <c r="M51" s="24">
        <v>43.39673780366052</v>
      </c>
      <c r="N51" s="24">
        <v>31.49899945091509</v>
      </c>
      <c r="O51" s="24">
        <v>27.4903267221298</v>
      </c>
      <c r="P51" s="24">
        <v>29.89709880199671</v>
      </c>
      <c r="Q51" s="24">
        <v>26.422429584026617</v>
      </c>
      <c r="R51" s="24">
        <v>27.674520532445918</v>
      </c>
      <c r="S51" s="24">
        <v>25.670375657237948</v>
      </c>
      <c r="T51" s="24">
        <v>26.83623214642257</v>
      </c>
      <c r="U51" s="24">
        <v>25.51481636907459</v>
      </c>
      <c r="V51" s="24">
        <v>44.04925679487183</v>
      </c>
      <c r="W51" s="24">
        <v>38.573124525790384</v>
      </c>
      <c r="X51" s="24">
        <v>28.492070648918492</v>
      </c>
      <c r="Y51" s="24">
        <v>25.971993377703814</v>
      </c>
      <c r="Z51" s="24">
        <v>27.49217469217975</v>
      </c>
      <c r="AA51" s="24">
        <v>25.523351308089474</v>
      </c>
      <c r="AB51" s="24">
        <v>26.275085207986674</v>
      </c>
      <c r="AC51" s="24">
        <v>25.253731597337747</v>
      </c>
      <c r="AD51" s="24">
        <v>25.757250499168048</v>
      </c>
      <c r="AE51" s="24">
        <v>24.978075540765406</v>
      </c>
      <c r="AF51" s="24">
        <v>28.507630810783994</v>
      </c>
      <c r="AG51" s="24">
        <v>21.71052101764646</v>
      </c>
      <c r="AH51" s="24">
        <v>15.515282022484303</v>
      </c>
      <c r="AI51" s="24">
        <v>14.567942384871474</v>
      </c>
      <c r="AJ51" s="24">
        <v>15.356924634974527</v>
      </c>
      <c r="AK51" s="24">
        <v>14.264615208424546</v>
      </c>
      <c r="AL51" s="24">
        <v>15.243169450915136</v>
      </c>
      <c r="AM51" s="24">
        <v>14.554339824036623</v>
      </c>
      <c r="AN51" s="24">
        <v>15.064702372611956</v>
      </c>
      <c r="AO51" s="24">
        <v>14.097676308130978</v>
      </c>
    </row>
    <row r="52" spans="1:41" s="24" customFormat="1" ht="15">
      <c r="A52" s="13" t="s">
        <v>44</v>
      </c>
      <c r="B52" s="24">
        <v>24.610015178947382</v>
      </c>
      <c r="C52" s="24">
        <v>19.548232961730456</v>
      </c>
      <c r="D52" s="24">
        <v>10.30565120965058</v>
      </c>
      <c r="E52" s="24">
        <v>8.529912405990018</v>
      </c>
      <c r="F52" s="24">
        <v>8.666529524126458</v>
      </c>
      <c r="G52" s="24">
        <v>22.829143410981697</v>
      </c>
      <c r="H52" s="24">
        <v>20.083510582362717</v>
      </c>
      <c r="I52" s="24">
        <v>14.643237920133101</v>
      </c>
      <c r="J52" s="24">
        <v>12.933914675540766</v>
      </c>
      <c r="K52" s="24">
        <v>12.087971281198003</v>
      </c>
      <c r="L52" s="24">
        <v>17.65238000000002</v>
      </c>
      <c r="M52" s="24">
        <v>17.65238000000002</v>
      </c>
      <c r="N52" s="24">
        <v>11.195607339434275</v>
      </c>
      <c r="O52" s="24">
        <v>20.077448668885197</v>
      </c>
      <c r="P52" s="24">
        <v>9.473649459234597</v>
      </c>
      <c r="Q52" s="24">
        <v>20.14542394342763</v>
      </c>
      <c r="R52" s="24">
        <v>10.129834712146426</v>
      </c>
      <c r="S52" s="24">
        <v>20.775510881863543</v>
      </c>
      <c r="T52" s="24">
        <v>10.743221326123125</v>
      </c>
      <c r="U52" s="24">
        <v>20.434470204662887</v>
      </c>
      <c r="V52" s="24">
        <v>6.302147570512821</v>
      </c>
      <c r="W52" s="24">
        <v>18.943996422628945</v>
      </c>
      <c r="X52" s="24">
        <v>6.501447956738772</v>
      </c>
      <c r="Y52" s="24">
        <v>20.400636322795343</v>
      </c>
      <c r="Z52" s="24">
        <v>4.69120876539101</v>
      </c>
      <c r="AA52" s="24">
        <v>19.283515507745264</v>
      </c>
      <c r="AB52" s="24">
        <v>7.883915640599009</v>
      </c>
      <c r="AC52" s="24">
        <v>19.539935490848606</v>
      </c>
      <c r="AD52" s="24">
        <v>8.50016003660565</v>
      </c>
      <c r="AE52" s="24">
        <v>19.990867687188018</v>
      </c>
      <c r="AF52" s="24">
        <v>5.001929513543253</v>
      </c>
      <c r="AG52" s="24">
        <v>13.681834873558776</v>
      </c>
      <c r="AH52" s="24">
        <v>7.495864328721897</v>
      </c>
      <c r="AI52" s="24">
        <v>13.524708106432932</v>
      </c>
      <c r="AJ52" s="24">
        <v>7.818233455008497</v>
      </c>
      <c r="AK52" s="24">
        <v>13.433195927673484</v>
      </c>
      <c r="AL52" s="24">
        <v>7.7912498169717175</v>
      </c>
      <c r="AM52" s="24">
        <v>13.377073868148921</v>
      </c>
      <c r="AN52" s="24">
        <v>8.731666293503965</v>
      </c>
      <c r="AO52" s="24">
        <v>13.593215851163468</v>
      </c>
    </row>
    <row r="53" spans="1:41" s="24" customFormat="1" ht="15">
      <c r="A53" s="13" t="s">
        <v>45</v>
      </c>
      <c r="B53" s="24">
        <v>25.31154233684209</v>
      </c>
      <c r="C53" s="24">
        <v>20.637356788685526</v>
      </c>
      <c r="D53" s="24">
        <v>11.508376921797009</v>
      </c>
      <c r="E53" s="24">
        <v>9.895601509151422</v>
      </c>
      <c r="F53" s="24">
        <v>10.24870566222962</v>
      </c>
      <c r="G53" s="24">
        <v>23.504353061564068</v>
      </c>
      <c r="H53" s="24">
        <v>20.78394765391016</v>
      </c>
      <c r="I53" s="24">
        <v>15.16332811980035</v>
      </c>
      <c r="J53" s="24">
        <v>13.44764855241266</v>
      </c>
      <c r="K53" s="24">
        <v>12.64016673876871</v>
      </c>
      <c r="L53" s="24">
        <v>18.539815990016656</v>
      </c>
      <c r="M53" s="24">
        <v>18.539815990016656</v>
      </c>
      <c r="N53" s="24">
        <v>12.966881347753745</v>
      </c>
      <c r="O53" s="24">
        <v>20.719196655574052</v>
      </c>
      <c r="P53" s="24">
        <v>11.6704871048253</v>
      </c>
      <c r="Q53" s="24">
        <v>20.72736089850251</v>
      </c>
      <c r="R53" s="24">
        <v>11.87438960066556</v>
      </c>
      <c r="S53" s="24">
        <v>21.35520331114809</v>
      </c>
      <c r="T53" s="24">
        <v>12.493482712146417</v>
      </c>
      <c r="U53" s="24">
        <v>21.196642093849306</v>
      </c>
      <c r="V53" s="24">
        <v>9.297580419871784</v>
      </c>
      <c r="W53" s="24">
        <v>19.41712700499166</v>
      </c>
      <c r="X53" s="24">
        <v>9.954078550748749</v>
      </c>
      <c r="Y53" s="24">
        <v>21.16711628951746</v>
      </c>
      <c r="Z53" s="24">
        <v>8.90927785524126</v>
      </c>
      <c r="AA53" s="24">
        <v>19.842169036144572</v>
      </c>
      <c r="AB53" s="24">
        <v>10.516822415973381</v>
      </c>
      <c r="AC53" s="24">
        <v>20.651978985024964</v>
      </c>
      <c r="AD53" s="24">
        <v>10.754844587354407</v>
      </c>
      <c r="AE53" s="24">
        <v>20.525692296173048</v>
      </c>
      <c r="AF53" s="24">
        <v>3.4045280103501643</v>
      </c>
      <c r="AG53" s="24">
        <v>15.120415012134302</v>
      </c>
      <c r="AH53" s="24">
        <v>6.710354058654332</v>
      </c>
      <c r="AI53" s="24">
        <v>14.745140832415453</v>
      </c>
      <c r="AJ53" s="24">
        <v>8.240845251273354</v>
      </c>
      <c r="AK53" s="24">
        <v>14.512304107224669</v>
      </c>
      <c r="AL53" s="24">
        <v>7.88197762728786</v>
      </c>
      <c r="AM53" s="24">
        <v>14.86296286117181</v>
      </c>
      <c r="AN53" s="24">
        <v>8.815301173003522</v>
      </c>
      <c r="AO53" s="24">
        <v>15.45560544050554</v>
      </c>
    </row>
    <row r="54" spans="1:41" s="24" customFormat="1" ht="15">
      <c r="A54" s="13" t="s">
        <v>46</v>
      </c>
      <c r="B54" s="24">
        <v>-52.21222652631582</v>
      </c>
      <c r="C54" s="24">
        <v>-52.20754118136435</v>
      </c>
      <c r="D54" s="24">
        <v>-52.26040908485858</v>
      </c>
      <c r="E54" s="24">
        <v>-52.26716933444254</v>
      </c>
      <c r="F54" s="24">
        <v>-52.26643765391013</v>
      </c>
      <c r="G54" s="24">
        <v>-52.28461317803658</v>
      </c>
      <c r="H54" s="24">
        <v>-52.15306916805319</v>
      </c>
      <c r="I54" s="24">
        <v>-51.97444342762057</v>
      </c>
      <c r="J54" s="24">
        <v>-51.980288502495775</v>
      </c>
      <c r="K54" s="24">
        <v>-51.994815191347705</v>
      </c>
      <c r="L54" s="24">
        <v>-51.98027653910152</v>
      </c>
      <c r="M54" s="24">
        <v>-51.98027653910152</v>
      </c>
      <c r="N54" s="24">
        <v>-52.00102873544092</v>
      </c>
      <c r="O54" s="24">
        <v>-51.99573552412647</v>
      </c>
      <c r="P54" s="24">
        <v>-51.999141247920114</v>
      </c>
      <c r="Q54" s="24">
        <v>-51.99113950083198</v>
      </c>
      <c r="R54" s="24">
        <v>-52.054060682196386</v>
      </c>
      <c r="S54" s="24">
        <v>-52.02056352745418</v>
      </c>
      <c r="T54" s="24">
        <v>-52.065414126455856</v>
      </c>
      <c r="U54" s="24">
        <v>-52.00683742080524</v>
      </c>
      <c r="V54" s="24">
        <v>-52.015100016025656</v>
      </c>
      <c r="W54" s="24">
        <v>-52.034869400998325</v>
      </c>
      <c r="X54" s="24">
        <v>-52.04262760399341</v>
      </c>
      <c r="Y54" s="24">
        <v>-52.04730425956734</v>
      </c>
      <c r="Z54" s="24">
        <v>-52.028753178036645</v>
      </c>
      <c r="AA54" s="24">
        <v>-52.00521870912219</v>
      </c>
      <c r="AB54" s="24">
        <v>-52.07935975041594</v>
      </c>
      <c r="AC54" s="24">
        <v>-52.05153028286186</v>
      </c>
      <c r="AD54" s="24">
        <v>-52.07555384359398</v>
      </c>
      <c r="AE54" s="24">
        <v>-52.04466103161404</v>
      </c>
      <c r="AF54" s="24">
        <v>-51.783599819538814</v>
      </c>
      <c r="AG54" s="24">
        <v>-51.76558872570756</v>
      </c>
      <c r="AH54" s="24">
        <v>-51.79255094512284</v>
      </c>
      <c r="AI54" s="24">
        <v>-51.69197101626026</v>
      </c>
      <c r="AJ54" s="24">
        <v>-51.6923198641766</v>
      </c>
      <c r="AK54" s="24">
        <v>-51.69662314733826</v>
      </c>
      <c r="AL54" s="24">
        <v>-51.68114539101493</v>
      </c>
      <c r="AM54" s="24">
        <v>-51.695877157633774</v>
      </c>
      <c r="AN54" s="24">
        <v>-51.67501257756051</v>
      </c>
      <c r="AO54" s="24">
        <v>-51.70007893066872</v>
      </c>
    </row>
    <row r="55" spans="1:41" s="24" customFormat="1" ht="15">
      <c r="A55" s="13" t="s">
        <v>47</v>
      </c>
      <c r="B55" s="24">
        <v>-53.36818625263157</v>
      </c>
      <c r="C55" s="24">
        <v>-53.34478094841931</v>
      </c>
      <c r="D55" s="24">
        <v>-53.41013036605654</v>
      </c>
      <c r="E55" s="24">
        <v>-53.42225427620628</v>
      </c>
      <c r="F55" s="24">
        <v>-53.41654129783698</v>
      </c>
      <c r="G55" s="24">
        <v>-53.436237254575694</v>
      </c>
      <c r="H55" s="24">
        <v>-53.25935627287854</v>
      </c>
      <c r="I55" s="24">
        <v>-52.978179933444245</v>
      </c>
      <c r="J55" s="24">
        <v>-52.99016442595674</v>
      </c>
      <c r="K55" s="24">
        <v>-53.00311660565723</v>
      </c>
      <c r="L55" s="24">
        <v>-52.94911698835276</v>
      </c>
      <c r="M55" s="24">
        <v>-52.94911698835276</v>
      </c>
      <c r="N55" s="24">
        <v>-53.01123747088184</v>
      </c>
      <c r="O55" s="24">
        <v>-52.989173327787064</v>
      </c>
      <c r="P55" s="24">
        <v>-52.97878159733779</v>
      </c>
      <c r="Q55" s="24">
        <v>-52.96130071547421</v>
      </c>
      <c r="R55" s="24">
        <v>-53.05756058236272</v>
      </c>
      <c r="S55" s="24">
        <v>-53.01190613976713</v>
      </c>
      <c r="T55" s="24">
        <v>-53.05987515806988</v>
      </c>
      <c r="U55" s="24">
        <v>-52.97465095750294</v>
      </c>
      <c r="V55" s="24">
        <v>-53.00447363782048</v>
      </c>
      <c r="W55" s="24">
        <v>-53.04484193011644</v>
      </c>
      <c r="X55" s="24">
        <v>-53.05101698835272</v>
      </c>
      <c r="Y55" s="24">
        <v>-53.048827820299536</v>
      </c>
      <c r="Z55" s="24">
        <v>-53.01175415973377</v>
      </c>
      <c r="AA55" s="24">
        <v>-52.97009199655768</v>
      </c>
      <c r="AB55" s="24">
        <v>-53.070165391014974</v>
      </c>
      <c r="AC55" s="24">
        <v>-53.026859217970085</v>
      </c>
      <c r="AD55" s="24">
        <v>-53.07109302828617</v>
      </c>
      <c r="AE55" s="24">
        <v>-53.02524589018305</v>
      </c>
      <c r="AF55" s="24">
        <v>-52.52684114341254</v>
      </c>
      <c r="AG55" s="24">
        <v>-52.51174192699763</v>
      </c>
      <c r="AH55" s="24">
        <v>-52.53847958624234</v>
      </c>
      <c r="AI55" s="24">
        <v>-52.43599072230972</v>
      </c>
      <c r="AJ55" s="24">
        <v>-52.423456179966024</v>
      </c>
      <c r="AK55" s="24">
        <v>-52.4371675497946</v>
      </c>
      <c r="AL55" s="24">
        <v>-52.41516437603993</v>
      </c>
      <c r="AM55" s="24">
        <v>-52.428100564111475</v>
      </c>
      <c r="AN55" s="24">
        <v>-52.417730291499886</v>
      </c>
      <c r="AO55" s="24">
        <v>-52.43741942478621</v>
      </c>
    </row>
    <row r="56" spans="1:41" s="25" customFormat="1" ht="15">
      <c r="A56" s="18" t="s">
        <v>48</v>
      </c>
      <c r="B56" s="25">
        <v>2.37326348</v>
      </c>
      <c r="C56" s="25">
        <v>1.7205822612312827</v>
      </c>
      <c r="D56" s="25">
        <v>1.8393200232945102</v>
      </c>
      <c r="E56" s="25">
        <v>1.6618544059900158</v>
      </c>
      <c r="F56" s="25">
        <v>1.552988074875207</v>
      </c>
      <c r="G56" s="25">
        <v>2.0488451181364398</v>
      </c>
      <c r="H56" s="25">
        <v>1.4633382845257918</v>
      </c>
      <c r="I56" s="25">
        <v>1.541449685524128</v>
      </c>
      <c r="J56" s="25">
        <v>1.3997646938435933</v>
      </c>
      <c r="K56" s="25">
        <v>1.3241613643926813</v>
      </c>
      <c r="L56" s="25">
        <v>1.4276006871880211</v>
      </c>
      <c r="M56" s="25">
        <v>1.4276006871880211</v>
      </c>
      <c r="N56" s="25">
        <v>1.0545803128119806</v>
      </c>
      <c r="O56" s="25">
        <v>0.8363476284525794</v>
      </c>
      <c r="P56" s="25">
        <v>0.9839498179700498</v>
      </c>
      <c r="Q56" s="25">
        <v>0.7773998454242922</v>
      </c>
      <c r="R56" s="25">
        <v>0.8788825324459234</v>
      </c>
      <c r="S56" s="25">
        <v>0.7137775816971716</v>
      </c>
      <c r="T56" s="25">
        <v>0.8253242998336104</v>
      </c>
      <c r="U56" s="25">
        <v>0.7001238790795721</v>
      </c>
      <c r="V56" s="25">
        <v>1.4583153541666658</v>
      </c>
      <c r="W56" s="25">
        <v>1.1786607088186343</v>
      </c>
      <c r="X56" s="25">
        <v>0.9024086407653907</v>
      </c>
      <c r="Y56" s="25">
        <v>0.7257878479201328</v>
      </c>
      <c r="Z56" s="25">
        <v>0.8511342881863566</v>
      </c>
      <c r="AA56" s="25">
        <v>0.6962940734939753</v>
      </c>
      <c r="AB56" s="25">
        <v>0.7679152261231277</v>
      </c>
      <c r="AC56" s="25">
        <v>0.6599031156405988</v>
      </c>
      <c r="AD56" s="25">
        <v>0.7252993878535777</v>
      </c>
      <c r="AE56" s="25">
        <v>0.6384175911813652</v>
      </c>
      <c r="AF56" s="25">
        <v>0.8509276041322212</v>
      </c>
      <c r="AG56" s="25">
        <v>0.7115629086512499</v>
      </c>
      <c r="AH56" s="25">
        <v>0.4936347341116056</v>
      </c>
      <c r="AI56" s="25">
        <v>0.4186565314253016</v>
      </c>
      <c r="AJ56" s="25">
        <v>0.48515533786078097</v>
      </c>
      <c r="AK56" s="25">
        <v>0.4175819096531766</v>
      </c>
      <c r="AL56" s="25">
        <v>0.4749365950083192</v>
      </c>
      <c r="AM56" s="25">
        <v>0.4127004127098752</v>
      </c>
      <c r="AN56" s="25">
        <v>0.45881581644673397</v>
      </c>
      <c r="AO56" s="25">
        <v>0.4106313710299936</v>
      </c>
    </row>
    <row r="57" spans="1:41" s="25" customFormat="1" ht="15">
      <c r="A57" s="18" t="s">
        <v>49</v>
      </c>
      <c r="B57" s="25">
        <v>2.3681779136842094</v>
      </c>
      <c r="C57" s="25">
        <v>1.7107943677204658</v>
      </c>
      <c r="D57" s="25">
        <v>1.8145840848585677</v>
      </c>
      <c r="E57" s="25">
        <v>1.6317091830282864</v>
      </c>
      <c r="F57" s="25">
        <v>1.5221673061564058</v>
      </c>
      <c r="G57" s="25">
        <v>2.037588432612314</v>
      </c>
      <c r="H57" s="25">
        <v>1.447660124792014</v>
      </c>
      <c r="I57" s="25">
        <v>1.501122838602329</v>
      </c>
      <c r="J57" s="25">
        <v>1.349981214642263</v>
      </c>
      <c r="K57" s="25">
        <v>1.2653811530782018</v>
      </c>
      <c r="L57" s="25">
        <v>1.4178579467554078</v>
      </c>
      <c r="M57" s="25">
        <v>1.4178579467554078</v>
      </c>
      <c r="N57" s="25">
        <v>1.0352154988352738</v>
      </c>
      <c r="O57" s="25">
        <v>0.8301418455906817</v>
      </c>
      <c r="P57" s="25">
        <v>0.9574932738768728</v>
      </c>
      <c r="Q57" s="25">
        <v>0.7693088564059893</v>
      </c>
      <c r="R57" s="25">
        <v>0.8544741301164722</v>
      </c>
      <c r="S57" s="25">
        <v>0.7070138650582362</v>
      </c>
      <c r="T57" s="25">
        <v>0.7998932826955073</v>
      </c>
      <c r="U57" s="25">
        <v>0.6919835737161153</v>
      </c>
      <c r="V57" s="25">
        <v>1.4484825432692312</v>
      </c>
      <c r="W57" s="25">
        <v>1.1794052795341083</v>
      </c>
      <c r="X57" s="25">
        <v>0.8898201950083193</v>
      </c>
      <c r="Y57" s="25">
        <v>0.7255310728785348</v>
      </c>
      <c r="Z57" s="25">
        <v>0.8371830181364398</v>
      </c>
      <c r="AA57" s="25">
        <v>0.6958671647160063</v>
      </c>
      <c r="AB57" s="25">
        <v>0.7568245352745424</v>
      </c>
      <c r="AC57" s="25">
        <v>0.6592671149750422</v>
      </c>
      <c r="AD57" s="25">
        <v>0.7148094364392676</v>
      </c>
      <c r="AE57" s="25">
        <v>0.6384643086522458</v>
      </c>
      <c r="AF57" s="25">
        <v>0.8441324179887124</v>
      </c>
      <c r="AG57" s="25">
        <v>0.712265949959624</v>
      </c>
      <c r="AH57" s="25">
        <v>0.4864810307331947</v>
      </c>
      <c r="AI57" s="25">
        <v>0.41847283786492123</v>
      </c>
      <c r="AJ57" s="25">
        <v>0.47776203310696075</v>
      </c>
      <c r="AK57" s="25">
        <v>0.41655675955693816</v>
      </c>
      <c r="AL57" s="25">
        <v>0.46823946905158076</v>
      </c>
      <c r="AM57" s="25">
        <v>0.4119394229975832</v>
      </c>
      <c r="AN57" s="25">
        <v>0.45279529056597523</v>
      </c>
      <c r="AO57" s="25">
        <v>0.4099613838549227</v>
      </c>
    </row>
    <row r="58" spans="1:41" s="25" customFormat="1" ht="15">
      <c r="A58" s="18" t="s">
        <v>50</v>
      </c>
      <c r="B58" s="25">
        <v>2.352312298947369</v>
      </c>
      <c r="C58" s="25">
        <v>1.6941105757071568</v>
      </c>
      <c r="D58" s="25">
        <v>1.7951318435940102</v>
      </c>
      <c r="E58" s="25">
        <v>1.6116915490848585</v>
      </c>
      <c r="F58" s="25">
        <v>1.5021697886855234</v>
      </c>
      <c r="G58" s="25">
        <v>2.0204620083194675</v>
      </c>
      <c r="H58" s="25">
        <v>1.4301988735440947</v>
      </c>
      <c r="I58" s="25">
        <v>1.4802819068219635</v>
      </c>
      <c r="J58" s="25">
        <v>1.3283287437604</v>
      </c>
      <c r="K58" s="25">
        <v>1.2432441663893499</v>
      </c>
      <c r="L58" s="25">
        <v>1.4039658868552416</v>
      </c>
      <c r="M58" s="25">
        <v>1.4039658868552416</v>
      </c>
      <c r="N58" s="25">
        <v>1.0193748201331112</v>
      </c>
      <c r="O58" s="25">
        <v>0.8163999449251254</v>
      </c>
      <c r="P58" s="25">
        <v>0.9411076524126464</v>
      </c>
      <c r="Q58" s="25">
        <v>0.7551635346089847</v>
      </c>
      <c r="R58" s="25">
        <v>0.8381597775374371</v>
      </c>
      <c r="S58" s="25">
        <v>0.6929492702163061</v>
      </c>
      <c r="T58" s="25">
        <v>0.7835234462562396</v>
      </c>
      <c r="U58" s="25">
        <v>0.6778764500835867</v>
      </c>
      <c r="V58" s="25">
        <v>1.4339337371794854</v>
      </c>
      <c r="W58" s="25">
        <v>1.16655949251248</v>
      </c>
      <c r="X58" s="25">
        <v>0.8754112613976701</v>
      </c>
      <c r="Y58" s="25">
        <v>0.7121474452579032</v>
      </c>
      <c r="Z58" s="25">
        <v>0.822395619966722</v>
      </c>
      <c r="AA58" s="25">
        <v>0.6824760390705673</v>
      </c>
      <c r="AB58" s="25">
        <v>0.7422660933444258</v>
      </c>
      <c r="AC58" s="25">
        <v>0.6459434410981704</v>
      </c>
      <c r="AD58" s="25">
        <v>0.7002826682196338</v>
      </c>
      <c r="AE58" s="25">
        <v>0.6251488990016636</v>
      </c>
      <c r="AF58" s="25">
        <v>0.8318294548106656</v>
      </c>
      <c r="AG58" s="25">
        <v>0.7004443194557843</v>
      </c>
      <c r="AH58" s="25">
        <v>0.47381035748155415</v>
      </c>
      <c r="AI58" s="25">
        <v>0.4057937628332275</v>
      </c>
      <c r="AJ58" s="25">
        <v>0.4648004443123938</v>
      </c>
      <c r="AK58" s="25">
        <v>0.40402438157589926</v>
      </c>
      <c r="AL58" s="25">
        <v>0.4552294191347755</v>
      </c>
      <c r="AM58" s="25">
        <v>0.3990749652705108</v>
      </c>
      <c r="AN58" s="25">
        <v>0.43943983205137555</v>
      </c>
      <c r="AO58" s="25">
        <v>0.39753428094943816</v>
      </c>
    </row>
    <row r="59" spans="1:41" s="29" customFormat="1" ht="15">
      <c r="A59" s="19" t="s">
        <v>51</v>
      </c>
      <c r="B59" s="29">
        <v>0.3584654410526318</v>
      </c>
      <c r="C59" s="29">
        <v>0.3033580252911814</v>
      </c>
      <c r="D59" s="29">
        <v>0.21414843926788682</v>
      </c>
      <c r="E59" s="29">
        <v>0.1948834101497504</v>
      </c>
      <c r="F59" s="29">
        <v>0.1963059244592346</v>
      </c>
      <c r="G59" s="29">
        <v>0.34289305307820317</v>
      </c>
      <c r="H59" s="29">
        <v>0.3050147603993346</v>
      </c>
      <c r="I59" s="29">
        <v>0.2251150003327785</v>
      </c>
      <c r="J59" s="29">
        <v>0.1962999474209652</v>
      </c>
      <c r="K59" s="29">
        <v>0.17775362079866894</v>
      </c>
      <c r="L59" s="29">
        <v>0.29922292129783656</v>
      </c>
      <c r="M59" s="29">
        <v>0.29922292129783656</v>
      </c>
      <c r="N59" s="29">
        <v>0.22927405540765347</v>
      </c>
      <c r="O59" s="29">
        <v>0.31566030898502484</v>
      </c>
      <c r="P59" s="29">
        <v>0.20614146039933431</v>
      </c>
      <c r="Q59" s="29">
        <v>0.31365083544093175</v>
      </c>
      <c r="R59" s="29">
        <v>0.2075237633943433</v>
      </c>
      <c r="S59" s="29">
        <v>0.3160300537437605</v>
      </c>
      <c r="T59" s="29">
        <v>0.2109826066555738</v>
      </c>
      <c r="U59" s="29">
        <v>0.3118529899839259</v>
      </c>
      <c r="V59" s="29">
        <v>0.21819710528846145</v>
      </c>
      <c r="W59" s="29">
        <v>0.3200485297836941</v>
      </c>
      <c r="X59" s="29">
        <v>0.22222747237936777</v>
      </c>
      <c r="Y59" s="29">
        <v>0.32073747287853616</v>
      </c>
      <c r="Z59" s="29">
        <v>0.20985640482529125</v>
      </c>
      <c r="AA59" s="29">
        <v>0.31647885765920847</v>
      </c>
      <c r="AB59" s="29">
        <v>0.22170917570715495</v>
      </c>
      <c r="AC59" s="29">
        <v>0.3192133998336103</v>
      </c>
      <c r="AD59" s="29">
        <v>0.22975486655574034</v>
      </c>
      <c r="AE59" s="29">
        <v>0.3211676312811982</v>
      </c>
      <c r="AF59" s="29">
        <v>0.2238718993179648</v>
      </c>
      <c r="AG59" s="29">
        <v>0.3127181651929249</v>
      </c>
      <c r="AH59" s="29">
        <v>0.22353251452764947</v>
      </c>
      <c r="AI59" s="29">
        <v>0.2984836354445935</v>
      </c>
      <c r="AJ59" s="29">
        <v>0.22718385925297124</v>
      </c>
      <c r="AK59" s="29">
        <v>0.2937812630895239</v>
      </c>
      <c r="AL59" s="29">
        <v>0.2258351562396008</v>
      </c>
      <c r="AM59" s="29">
        <v>0.3100821250948034</v>
      </c>
      <c r="AN59" s="29">
        <v>0.23527815514734918</v>
      </c>
      <c r="AO59" s="29">
        <v>0.2987240960605822</v>
      </c>
    </row>
    <row r="60" spans="1:41" s="29" customFormat="1" ht="15">
      <c r="A60" s="19" t="s">
        <v>52</v>
      </c>
      <c r="B60" s="29">
        <v>0.35342517094736847</v>
      </c>
      <c r="C60" s="29">
        <v>0.29605054825291155</v>
      </c>
      <c r="D60" s="29">
        <v>0.197393465890183</v>
      </c>
      <c r="E60" s="29">
        <v>0.17640482845257885</v>
      </c>
      <c r="F60" s="29">
        <v>0.17974498302828618</v>
      </c>
      <c r="G60" s="29">
        <v>0.3372223474209653</v>
      </c>
      <c r="H60" s="29">
        <v>0.29857307054908494</v>
      </c>
      <c r="I60" s="29">
        <v>0.20183396705490828</v>
      </c>
      <c r="J60" s="29">
        <v>0.1677663903494178</v>
      </c>
      <c r="K60" s="29">
        <v>0.14330585640598995</v>
      </c>
      <c r="L60" s="29">
        <v>0.2940932772046589</v>
      </c>
      <c r="M60" s="29">
        <v>0.2940932772046589</v>
      </c>
      <c r="N60" s="29">
        <v>0.22131166921797019</v>
      </c>
      <c r="O60" s="29">
        <v>0.3135847119800332</v>
      </c>
      <c r="P60" s="29">
        <v>0.1953681810316141</v>
      </c>
      <c r="Q60" s="29">
        <v>0.3112813437603993</v>
      </c>
      <c r="R60" s="29">
        <v>0.20060143594009983</v>
      </c>
      <c r="S60" s="29">
        <v>0.3142823680532446</v>
      </c>
      <c r="T60" s="29">
        <v>0.20476443311148082</v>
      </c>
      <c r="U60" s="29">
        <v>0.31018817361504464</v>
      </c>
      <c r="V60" s="29">
        <v>0.2122063591346152</v>
      </c>
      <c r="W60" s="29">
        <v>0.31922247537437576</v>
      </c>
      <c r="X60" s="29">
        <v>0.21753205707154757</v>
      </c>
      <c r="Y60" s="29">
        <v>0.3202044841930117</v>
      </c>
      <c r="Z60" s="29">
        <v>0.20464629251247934</v>
      </c>
      <c r="AA60" s="29">
        <v>0.3158154022375218</v>
      </c>
      <c r="AB60" s="29">
        <v>0.21875620249584024</v>
      </c>
      <c r="AC60" s="29">
        <v>0.31864162362728793</v>
      </c>
      <c r="AD60" s="29">
        <v>0.22725486289517438</v>
      </c>
      <c r="AE60" s="29">
        <v>0.3206502589018301</v>
      </c>
      <c r="AF60" s="29">
        <v>0.22194232657678487</v>
      </c>
      <c r="AG60" s="29">
        <v>0.3125832582314915</v>
      </c>
      <c r="AH60" s="29">
        <v>0.2222822626012773</v>
      </c>
      <c r="AI60" s="29">
        <v>0.2981819521031801</v>
      </c>
      <c r="AJ60" s="29">
        <v>0.22577976366723268</v>
      </c>
      <c r="AK60" s="29">
        <v>0.29344585069422224</v>
      </c>
      <c r="AL60" s="29">
        <v>0.22459831663893506</v>
      </c>
      <c r="AM60" s="29">
        <v>0.3097459425576152</v>
      </c>
      <c r="AN60" s="29">
        <v>0.23422325402835018</v>
      </c>
      <c r="AO60" s="29">
        <v>0.29836362238834124</v>
      </c>
    </row>
    <row r="61" spans="1:41" s="25" customFormat="1" ht="15">
      <c r="A61" s="18" t="s">
        <v>53</v>
      </c>
      <c r="U61" s="25" t="s">
        <v>82</v>
      </c>
      <c r="AF61" s="25" t="s">
        <v>82</v>
      </c>
      <c r="AG61" s="25" t="s">
        <v>82</v>
      </c>
      <c r="AH61" s="25" t="s">
        <v>82</v>
      </c>
      <c r="AI61" s="25" t="s">
        <v>82</v>
      </c>
      <c r="AK61" s="25" t="s">
        <v>82</v>
      </c>
      <c r="AM61" s="25" t="s">
        <v>82</v>
      </c>
      <c r="AN61" s="25" t="s">
        <v>82</v>
      </c>
      <c r="AO61" s="25" t="s">
        <v>82</v>
      </c>
    </row>
    <row r="62" spans="1:41" s="29" customFormat="1" ht="15">
      <c r="A62" s="19" t="s">
        <v>54</v>
      </c>
      <c r="U62" s="29" t="s">
        <v>82</v>
      </c>
      <c r="AF62" s="29" t="s">
        <v>82</v>
      </c>
      <c r="AG62" s="29" t="s">
        <v>82</v>
      </c>
      <c r="AH62" s="29" t="s">
        <v>82</v>
      </c>
      <c r="AI62" s="29" t="s">
        <v>82</v>
      </c>
      <c r="AK62" s="29" t="s">
        <v>82</v>
      </c>
      <c r="AM62" s="29" t="s">
        <v>82</v>
      </c>
      <c r="AN62" s="29" t="s">
        <v>82</v>
      </c>
      <c r="AO62" s="29" t="s">
        <v>82</v>
      </c>
    </row>
    <row r="63" spans="1:41" s="29" customFormat="1" ht="15">
      <c r="A63" s="19" t="s">
        <v>55</v>
      </c>
      <c r="B63" s="29">
        <v>0.4191212688421053</v>
      </c>
      <c r="C63" s="29">
        <v>0.4059311407653909</v>
      </c>
      <c r="D63" s="29">
        <v>0.21240406555740418</v>
      </c>
      <c r="E63" s="29">
        <v>0.20113375723793694</v>
      </c>
      <c r="F63" s="29">
        <v>0.23513902562396033</v>
      </c>
      <c r="G63" s="29">
        <v>0.3394731883527457</v>
      </c>
      <c r="H63" s="29">
        <v>0.2955879063227954</v>
      </c>
      <c r="I63" s="29">
        <v>0.19323756489184682</v>
      </c>
      <c r="J63" s="29">
        <v>0.16800612928452568</v>
      </c>
      <c r="K63" s="29">
        <v>0.13152642129783693</v>
      </c>
      <c r="L63" s="29">
        <v>0.3570177425956736</v>
      </c>
      <c r="M63" s="29">
        <v>0.3570177425956736</v>
      </c>
      <c r="N63" s="29">
        <v>0.21740318236272876</v>
      </c>
      <c r="O63" s="29">
        <v>0.3912316198003324</v>
      </c>
      <c r="P63" s="29">
        <v>0.26034186455906855</v>
      </c>
      <c r="Q63" s="29">
        <v>0.38352259034941827</v>
      </c>
      <c r="R63" s="29">
        <v>0.25347680648918464</v>
      </c>
      <c r="S63" s="29">
        <v>0.3759935993344427</v>
      </c>
      <c r="T63" s="29">
        <v>0.25991182129783696</v>
      </c>
      <c r="U63" s="29">
        <v>0.3699212445051119</v>
      </c>
      <c r="V63" s="29">
        <v>0.20978420945512832</v>
      </c>
      <c r="W63" s="29">
        <v>0.4159105316139774</v>
      </c>
      <c r="X63" s="29">
        <v>0.29584241281198004</v>
      </c>
      <c r="Y63" s="29">
        <v>0.3807823064891848</v>
      </c>
      <c r="Z63" s="29">
        <v>0.2778796713810317</v>
      </c>
      <c r="AA63" s="29">
        <v>0.3765754394148023</v>
      </c>
      <c r="AB63" s="29">
        <v>0.29035596938435937</v>
      </c>
      <c r="AC63" s="29">
        <v>0.3720848891846921</v>
      </c>
      <c r="AD63" s="29">
        <v>0.2892315916805322</v>
      </c>
      <c r="AE63" s="29">
        <v>0.3742241164725458</v>
      </c>
      <c r="AF63" s="29">
        <v>0.2922562175434187</v>
      </c>
      <c r="AG63" s="29">
        <v>0.370078337042052</v>
      </c>
      <c r="AH63" s="29">
        <v>0.27592873407098883</v>
      </c>
      <c r="AI63" s="29">
        <v>0.3346982512864254</v>
      </c>
      <c r="AJ63" s="29">
        <v>0.27253634023769097</v>
      </c>
      <c r="AK63" s="29">
        <v>0.3312009871774337</v>
      </c>
      <c r="AL63" s="29">
        <v>0.27005536672213</v>
      </c>
      <c r="AM63" s="29">
        <v>0.34415651726080543</v>
      </c>
      <c r="AN63" s="29">
        <v>0.27528285760893884</v>
      </c>
      <c r="AO63" s="29">
        <v>0.3345027580844786</v>
      </c>
    </row>
    <row r="64" spans="1:41" s="29" customFormat="1" ht="15">
      <c r="A64" s="19" t="s">
        <v>56</v>
      </c>
      <c r="B64" s="29">
        <v>0.06569609789473685</v>
      </c>
      <c r="C64" s="29">
        <v>0.10988059251247928</v>
      </c>
      <c r="D64" s="29">
        <v>0.015010599667221307</v>
      </c>
      <c r="E64" s="29">
        <v>0.024728928785357766</v>
      </c>
      <c r="F64" s="29">
        <v>0.0553940425956739</v>
      </c>
      <c r="G64" s="29">
        <v>0.0022508409317803643</v>
      </c>
      <c r="H64" s="29">
        <v>-0.002985164226289515</v>
      </c>
      <c r="I64" s="29">
        <v>-0.008596402163061564</v>
      </c>
      <c r="J64" s="29">
        <v>0.00023973893510815275</v>
      </c>
      <c r="K64" s="29">
        <v>-0.01177943510815308</v>
      </c>
      <c r="L64" s="29">
        <v>0.06292446539101496</v>
      </c>
      <c r="M64" s="29">
        <v>0.06292446539101496</v>
      </c>
      <c r="N64" s="29">
        <v>-0.0039084868552412624</v>
      </c>
      <c r="O64" s="29">
        <v>0.07764690782029952</v>
      </c>
      <c r="P64" s="29">
        <v>0.06497368352745421</v>
      </c>
      <c r="Q64" s="29">
        <v>0.07224124658901845</v>
      </c>
      <c r="R64" s="29">
        <v>0.05287537054908481</v>
      </c>
      <c r="S64" s="29">
        <v>0.06171123128119798</v>
      </c>
      <c r="T64" s="29">
        <v>0.05514738818635612</v>
      </c>
      <c r="U64" s="29">
        <v>0.059733070890067214</v>
      </c>
      <c r="V64" s="29">
        <v>-0.00242214967948718</v>
      </c>
      <c r="W64" s="29">
        <v>0.09668805623960065</v>
      </c>
      <c r="X64" s="29">
        <v>0.07831035574043271</v>
      </c>
      <c r="Y64" s="29">
        <v>0.06057782229617303</v>
      </c>
      <c r="Z64" s="29">
        <v>0.07323337886855237</v>
      </c>
      <c r="AA64" s="29">
        <v>0.06076003717728053</v>
      </c>
      <c r="AB64" s="29">
        <v>0.07159976688851907</v>
      </c>
      <c r="AC64" s="29">
        <v>0.05344326555740433</v>
      </c>
      <c r="AD64" s="29">
        <v>0.0619767287853577</v>
      </c>
      <c r="AE64" s="29">
        <v>0.05357385757071549</v>
      </c>
      <c r="AF64" s="29">
        <v>0.07031389096663349</v>
      </c>
      <c r="AG64" s="29">
        <v>0.0574950788105603</v>
      </c>
      <c r="AH64" s="29">
        <v>0.05364647146971161</v>
      </c>
      <c r="AI64" s="29">
        <v>0.03651629918324531</v>
      </c>
      <c r="AJ64" s="29">
        <v>0.046756576570458376</v>
      </c>
      <c r="AK64" s="29">
        <v>0.03775513648321156</v>
      </c>
      <c r="AL64" s="29">
        <v>0.045457050083194686</v>
      </c>
      <c r="AM64" s="29">
        <v>0.034410574703190366</v>
      </c>
      <c r="AN64" s="29">
        <v>0.041059603580588626</v>
      </c>
      <c r="AO64" s="29">
        <v>0.03613913569613713</v>
      </c>
    </row>
    <row r="65" spans="1:41" s="29" customFormat="1" ht="15">
      <c r="A65" s="9" t="s">
        <v>38</v>
      </c>
      <c r="U65" s="29" t="s">
        <v>82</v>
      </c>
      <c r="AF65" s="29" t="s">
        <v>82</v>
      </c>
      <c r="AG65" s="29" t="s">
        <v>82</v>
      </c>
      <c r="AH65" s="29" t="s">
        <v>82</v>
      </c>
      <c r="AI65" s="29" t="s">
        <v>82</v>
      </c>
      <c r="AK65" s="29" t="s">
        <v>82</v>
      </c>
      <c r="AM65" s="29" t="s">
        <v>82</v>
      </c>
      <c r="AN65" s="29" t="s">
        <v>82</v>
      </c>
      <c r="AO65" s="29" t="s">
        <v>82</v>
      </c>
    </row>
    <row r="66" spans="1:41" s="24" customFormat="1" ht="15">
      <c r="A66" s="13" t="s">
        <v>57</v>
      </c>
      <c r="B66" s="24">
        <v>11.50457821052632</v>
      </c>
      <c r="C66" s="24">
        <v>10.307829113144765</v>
      </c>
      <c r="D66" s="24">
        <v>8.285634595673868</v>
      </c>
      <c r="E66" s="24">
        <v>8.269186183028278</v>
      </c>
      <c r="F66" s="24">
        <v>8.272984306156404</v>
      </c>
      <c r="G66" s="24">
        <v>10.777069750415977</v>
      </c>
      <c r="H66" s="24">
        <v>10.721011464226288</v>
      </c>
      <c r="I66" s="24">
        <v>11.65762735440932</v>
      </c>
      <c r="J66" s="24">
        <v>12.540947171381035</v>
      </c>
      <c r="K66" s="24">
        <v>13.465742196339432</v>
      </c>
      <c r="L66" s="24">
        <v>8.718353312811988</v>
      </c>
      <c r="M66" s="24">
        <v>8.718353312811988</v>
      </c>
      <c r="N66" s="24">
        <v>7.850291376039929</v>
      </c>
      <c r="O66" s="24">
        <v>9.940129569051578</v>
      </c>
      <c r="P66" s="24">
        <v>8.174801435940102</v>
      </c>
      <c r="Q66" s="24">
        <v>10.153533016638942</v>
      </c>
      <c r="R66" s="24">
        <v>8.705946885191345</v>
      </c>
      <c r="S66" s="24">
        <v>10.611520948419292</v>
      </c>
      <c r="T66" s="24">
        <v>9.006731584026623</v>
      </c>
      <c r="U66" s="24">
        <v>10.575691958878457</v>
      </c>
      <c r="V66" s="24">
        <v>3.923101685897435</v>
      </c>
      <c r="W66" s="24">
        <v>8.492636349417637</v>
      </c>
      <c r="X66" s="24">
        <v>3.7677075324459217</v>
      </c>
      <c r="Y66" s="24">
        <v>9.899092465890195</v>
      </c>
      <c r="Z66" s="24">
        <v>3.0558953960066577</v>
      </c>
      <c r="AA66" s="24">
        <v>9.087897495697067</v>
      </c>
      <c r="AB66" s="24">
        <v>5.19707504259567</v>
      </c>
      <c r="AC66" s="24">
        <v>9.147415231281194</v>
      </c>
      <c r="AD66" s="24">
        <v>5.114256164891841</v>
      </c>
      <c r="AE66" s="24">
        <v>9.459128420965062</v>
      </c>
      <c r="AF66" s="24">
        <v>2.1266694092764133</v>
      </c>
      <c r="AG66" s="24">
        <v>3.7594200562137443</v>
      </c>
      <c r="AH66" s="24">
        <v>4.646841779734745</v>
      </c>
      <c r="AI66" s="24">
        <v>4.6449710664094415</v>
      </c>
      <c r="AJ66" s="24">
        <v>4.657678168081492</v>
      </c>
      <c r="AK66" s="24">
        <v>4.905127637145926</v>
      </c>
      <c r="AL66" s="24">
        <v>4.747419878535771</v>
      </c>
      <c r="AM66" s="24">
        <v>3.6443398061425567</v>
      </c>
      <c r="AN66" s="24">
        <v>4.865845736607754</v>
      </c>
      <c r="AO66" s="24">
        <v>4.706490131837651</v>
      </c>
    </row>
    <row r="67" spans="1:41" s="24" customFormat="1" ht="15.75" thickBot="1">
      <c r="A67" s="20" t="s">
        <v>58</v>
      </c>
      <c r="B67" s="24">
        <v>12.450758042105248</v>
      </c>
      <c r="C67" s="24">
        <v>11.844925024958398</v>
      </c>
      <c r="D67" s="24">
        <v>13.424122163061574</v>
      </c>
      <c r="E67" s="24">
        <v>11.900657587354413</v>
      </c>
      <c r="F67" s="24">
        <v>10.690474259567386</v>
      </c>
      <c r="G67" s="24">
        <v>13.30068136439269</v>
      </c>
      <c r="H67" s="24">
        <v>13.595858252911809</v>
      </c>
      <c r="I67" s="24">
        <v>14.021703261231272</v>
      </c>
      <c r="J67" s="24">
        <v>12.699481813643924</v>
      </c>
      <c r="K67" s="24">
        <v>11.561709168053255</v>
      </c>
      <c r="L67" s="24">
        <v>12.005946405990022</v>
      </c>
      <c r="M67" s="24">
        <v>12.005946405990022</v>
      </c>
      <c r="N67" s="24">
        <v>12.184821747088185</v>
      </c>
      <c r="O67" s="24">
        <v>8.727802743760405</v>
      </c>
      <c r="P67" s="24">
        <v>11.04745539101498</v>
      </c>
      <c r="Q67" s="24">
        <v>7.3202509118136385</v>
      </c>
      <c r="R67" s="24">
        <v>9.396480334442595</v>
      </c>
      <c r="S67" s="24">
        <v>5.406317462562396</v>
      </c>
      <c r="T67" s="24">
        <v>8.070535477537435</v>
      </c>
      <c r="U67" s="24">
        <v>4.888004232184085</v>
      </c>
      <c r="V67" s="24">
        <v>12.167152397435888</v>
      </c>
      <c r="W67" s="24">
        <v>9.906732425956744</v>
      </c>
      <c r="X67" s="24">
        <v>10.01351797504159</v>
      </c>
      <c r="Y67" s="24">
        <v>5.945318978369388</v>
      </c>
      <c r="Z67" s="24">
        <v>8.963420637271206</v>
      </c>
      <c r="AA67" s="24">
        <v>5.08623516695353</v>
      </c>
      <c r="AB67" s="24">
        <v>6.928692281198003</v>
      </c>
      <c r="AC67" s="24">
        <v>3.6935698069883514</v>
      </c>
      <c r="AD67" s="24">
        <v>5.642168763727124</v>
      </c>
      <c r="AE67" s="24">
        <v>2.9935598618968386</v>
      </c>
      <c r="AF67" s="24">
        <v>8.316572605356018</v>
      </c>
      <c r="AG67" s="24">
        <v>9.695260055748879</v>
      </c>
      <c r="AH67" s="24">
        <v>4.649132858395232</v>
      </c>
      <c r="AI67" s="24">
        <v>1.5820274064214799</v>
      </c>
      <c r="AJ67" s="24">
        <v>4.296325959252969</v>
      </c>
      <c r="AK67" s="24">
        <v>1.7755182709659798</v>
      </c>
      <c r="AL67" s="24">
        <v>3.86061280199667</v>
      </c>
      <c r="AM67" s="24">
        <v>1.1769712742632399</v>
      </c>
      <c r="AN67" s="24">
        <v>3.1186032254954013</v>
      </c>
      <c r="AO67" s="24">
        <v>1.5366787920454543</v>
      </c>
    </row>
    <row r="68" spans="1:41" s="3" customFormat="1" ht="15">
      <c r="A68" s="11" t="s">
        <v>59</v>
      </c>
      <c r="B68" s="3" t="s">
        <v>82</v>
      </c>
      <c r="C68" s="3" t="s">
        <v>82</v>
      </c>
      <c r="D68" s="3" t="s">
        <v>82</v>
      </c>
      <c r="E68" s="3" t="s">
        <v>82</v>
      </c>
      <c r="F68" s="3" t="s">
        <v>82</v>
      </c>
      <c r="G68" s="3" t="s">
        <v>82</v>
      </c>
      <c r="H68" s="3" t="s">
        <v>82</v>
      </c>
      <c r="I68" s="3" t="s">
        <v>82</v>
      </c>
      <c r="J68" s="3" t="s">
        <v>82</v>
      </c>
      <c r="K68" s="3" t="s">
        <v>82</v>
      </c>
      <c r="L68" s="3" t="s">
        <v>82</v>
      </c>
      <c r="M68" s="3" t="s">
        <v>82</v>
      </c>
      <c r="N68" s="3" t="s">
        <v>82</v>
      </c>
      <c r="O68" s="3" t="s">
        <v>82</v>
      </c>
      <c r="P68" s="3" t="s">
        <v>82</v>
      </c>
      <c r="Q68" s="3" t="s">
        <v>82</v>
      </c>
      <c r="R68" s="3" t="s">
        <v>82</v>
      </c>
      <c r="S68" s="3" t="s">
        <v>82</v>
      </c>
      <c r="T68" s="3" t="s">
        <v>82</v>
      </c>
      <c r="U68" s="3" t="s">
        <v>82</v>
      </c>
      <c r="V68" s="3" t="s">
        <v>82</v>
      </c>
      <c r="W68" s="3" t="s">
        <v>82</v>
      </c>
      <c r="X68" s="3" t="s">
        <v>82</v>
      </c>
      <c r="Y68" s="3" t="s">
        <v>82</v>
      </c>
      <c r="Z68" s="3" t="s">
        <v>82</v>
      </c>
      <c r="AA68" s="3" t="s">
        <v>82</v>
      </c>
      <c r="AB68" s="3" t="s">
        <v>82</v>
      </c>
      <c r="AC68" s="3" t="s">
        <v>82</v>
      </c>
      <c r="AD68" s="3" t="s">
        <v>82</v>
      </c>
      <c r="AE68" s="3" t="s">
        <v>82</v>
      </c>
      <c r="AF68" s="3" t="s">
        <v>82</v>
      </c>
      <c r="AG68" s="3" t="s">
        <v>82</v>
      </c>
      <c r="AH68" s="3" t="s">
        <v>82</v>
      </c>
      <c r="AI68" s="3" t="s">
        <v>82</v>
      </c>
      <c r="AJ68" s="3" t="s">
        <v>82</v>
      </c>
      <c r="AK68" s="3" t="s">
        <v>82</v>
      </c>
      <c r="AL68" s="3" t="s">
        <v>82</v>
      </c>
      <c r="AM68" s="3" t="s">
        <v>82</v>
      </c>
      <c r="AN68" s="3" t="s">
        <v>82</v>
      </c>
      <c r="AO68" s="3" t="s">
        <v>82</v>
      </c>
    </row>
    <row r="69" spans="1:41" s="3" customFormat="1" ht="15">
      <c r="A69" s="11" t="s">
        <v>60</v>
      </c>
      <c r="B69" s="3" t="s">
        <v>82</v>
      </c>
      <c r="C69" s="3" t="s">
        <v>82</v>
      </c>
      <c r="D69" s="3" t="s">
        <v>82</v>
      </c>
      <c r="E69" s="3" t="s">
        <v>82</v>
      </c>
      <c r="F69" s="3" t="s">
        <v>82</v>
      </c>
      <c r="G69" s="3" t="s">
        <v>82</v>
      </c>
      <c r="H69" s="3" t="s">
        <v>82</v>
      </c>
      <c r="I69" s="3" t="s">
        <v>82</v>
      </c>
      <c r="J69" s="3" t="s">
        <v>82</v>
      </c>
      <c r="K69" s="3" t="s">
        <v>82</v>
      </c>
      <c r="L69" s="3" t="s">
        <v>82</v>
      </c>
      <c r="M69" s="3" t="s">
        <v>82</v>
      </c>
      <c r="N69" s="3" t="s">
        <v>82</v>
      </c>
      <c r="O69" s="3" t="s">
        <v>82</v>
      </c>
      <c r="P69" s="3" t="s">
        <v>82</v>
      </c>
      <c r="Q69" s="3" t="s">
        <v>82</v>
      </c>
      <c r="R69" s="3" t="s">
        <v>82</v>
      </c>
      <c r="S69" s="3" t="s">
        <v>82</v>
      </c>
      <c r="T69" s="3" t="s">
        <v>82</v>
      </c>
      <c r="U69" s="3" t="s">
        <v>82</v>
      </c>
      <c r="V69" s="3" t="s">
        <v>82</v>
      </c>
      <c r="W69" s="3" t="s">
        <v>82</v>
      </c>
      <c r="X69" s="3" t="s">
        <v>82</v>
      </c>
      <c r="Y69" s="3" t="s">
        <v>82</v>
      </c>
      <c r="Z69" s="3" t="s">
        <v>82</v>
      </c>
      <c r="AA69" s="3" t="s">
        <v>82</v>
      </c>
      <c r="AB69" s="3" t="s">
        <v>82</v>
      </c>
      <c r="AC69" s="3" t="s">
        <v>82</v>
      </c>
      <c r="AD69" s="3" t="s">
        <v>82</v>
      </c>
      <c r="AE69" s="3" t="s">
        <v>82</v>
      </c>
      <c r="AF69" s="3" t="s">
        <v>82</v>
      </c>
      <c r="AG69" s="3" t="s">
        <v>82</v>
      </c>
      <c r="AH69" s="3" t="s">
        <v>82</v>
      </c>
      <c r="AI69" s="3" t="s">
        <v>82</v>
      </c>
      <c r="AJ69" s="3" t="s">
        <v>82</v>
      </c>
      <c r="AK69" s="3" t="s">
        <v>82</v>
      </c>
      <c r="AL69" s="3" t="s">
        <v>82</v>
      </c>
      <c r="AM69" s="3" t="s">
        <v>82</v>
      </c>
      <c r="AN69" s="3" t="s">
        <v>82</v>
      </c>
      <c r="AO69" s="3" t="s">
        <v>82</v>
      </c>
    </row>
    <row r="70" spans="1:41" s="3" customFormat="1" ht="15">
      <c r="A70" s="21" t="s">
        <v>61</v>
      </c>
      <c r="B70" s="3" t="s">
        <v>82</v>
      </c>
      <c r="C70" s="3" t="s">
        <v>82</v>
      </c>
      <c r="D70" s="3" t="s">
        <v>82</v>
      </c>
      <c r="E70" s="3" t="s">
        <v>82</v>
      </c>
      <c r="F70" s="3" t="s">
        <v>82</v>
      </c>
      <c r="G70" s="3" t="s">
        <v>82</v>
      </c>
      <c r="H70" s="3" t="s">
        <v>82</v>
      </c>
      <c r="I70" s="3" t="s">
        <v>82</v>
      </c>
      <c r="J70" s="3" t="s">
        <v>82</v>
      </c>
      <c r="K70" s="3" t="s">
        <v>82</v>
      </c>
      <c r="L70" s="3" t="s">
        <v>82</v>
      </c>
      <c r="M70" s="3" t="s">
        <v>82</v>
      </c>
      <c r="N70" s="3" t="s">
        <v>82</v>
      </c>
      <c r="O70" s="3" t="s">
        <v>82</v>
      </c>
      <c r="P70" s="3" t="s">
        <v>82</v>
      </c>
      <c r="Q70" s="3" t="s">
        <v>82</v>
      </c>
      <c r="R70" s="3" t="s">
        <v>82</v>
      </c>
      <c r="S70" s="3" t="s">
        <v>82</v>
      </c>
      <c r="T70" s="3" t="s">
        <v>82</v>
      </c>
      <c r="U70" s="3" t="s">
        <v>82</v>
      </c>
      <c r="V70" s="3" t="s">
        <v>82</v>
      </c>
      <c r="W70" s="3" t="s">
        <v>82</v>
      </c>
      <c r="X70" s="3" t="s">
        <v>82</v>
      </c>
      <c r="Y70" s="3" t="s">
        <v>82</v>
      </c>
      <c r="Z70" s="3" t="s">
        <v>82</v>
      </c>
      <c r="AA70" s="3" t="s">
        <v>82</v>
      </c>
      <c r="AB70" s="3" t="s">
        <v>82</v>
      </c>
      <c r="AC70" s="3" t="s">
        <v>82</v>
      </c>
      <c r="AD70" s="3" t="s">
        <v>82</v>
      </c>
      <c r="AE70" s="3" t="s">
        <v>82</v>
      </c>
      <c r="AF70" s="3" t="s">
        <v>82</v>
      </c>
      <c r="AG70" s="3" t="s">
        <v>82</v>
      </c>
      <c r="AH70" s="3" t="s">
        <v>82</v>
      </c>
      <c r="AI70" s="3" t="s">
        <v>82</v>
      </c>
      <c r="AJ70" s="3" t="s">
        <v>82</v>
      </c>
      <c r="AK70" s="3" t="s">
        <v>82</v>
      </c>
      <c r="AL70" s="3" t="s">
        <v>82</v>
      </c>
      <c r="AM70" s="3" t="s">
        <v>82</v>
      </c>
      <c r="AN70" s="3" t="s">
        <v>82</v>
      </c>
      <c r="AO70" s="3" t="s">
        <v>82</v>
      </c>
    </row>
    <row r="71" spans="1:41" s="3" customFormat="1" ht="15">
      <c r="A71" s="21" t="s">
        <v>62</v>
      </c>
      <c r="B71" s="3" t="s">
        <v>82</v>
      </c>
      <c r="C71" s="3" t="s">
        <v>82</v>
      </c>
      <c r="D71" s="3" t="s">
        <v>82</v>
      </c>
      <c r="E71" s="3" t="s">
        <v>82</v>
      </c>
      <c r="F71" s="3" t="s">
        <v>82</v>
      </c>
      <c r="G71" s="3" t="s">
        <v>82</v>
      </c>
      <c r="H71" s="3" t="s">
        <v>82</v>
      </c>
      <c r="I71" s="3" t="s">
        <v>82</v>
      </c>
      <c r="J71" s="3" t="s">
        <v>82</v>
      </c>
      <c r="K71" s="3" t="s">
        <v>82</v>
      </c>
      <c r="L71" s="3" t="s">
        <v>82</v>
      </c>
      <c r="M71" s="3" t="s">
        <v>82</v>
      </c>
      <c r="N71" s="3" t="s">
        <v>82</v>
      </c>
      <c r="O71" s="3" t="s">
        <v>82</v>
      </c>
      <c r="P71" s="3" t="s">
        <v>82</v>
      </c>
      <c r="Q71" s="3" t="s">
        <v>82</v>
      </c>
      <c r="R71" s="3" t="s">
        <v>82</v>
      </c>
      <c r="S71" s="3" t="s">
        <v>82</v>
      </c>
      <c r="T71" s="3" t="s">
        <v>82</v>
      </c>
      <c r="U71" s="3" t="s">
        <v>82</v>
      </c>
      <c r="V71" s="3" t="s">
        <v>82</v>
      </c>
      <c r="W71" s="3" t="s">
        <v>82</v>
      </c>
      <c r="X71" s="3" t="s">
        <v>82</v>
      </c>
      <c r="Y71" s="3" t="s">
        <v>82</v>
      </c>
      <c r="Z71" s="3" t="s">
        <v>82</v>
      </c>
      <c r="AA71" s="3" t="s">
        <v>82</v>
      </c>
      <c r="AB71" s="3" t="s">
        <v>82</v>
      </c>
      <c r="AC71" s="3" t="s">
        <v>82</v>
      </c>
      <c r="AD71" s="3" t="s">
        <v>82</v>
      </c>
      <c r="AE71" s="3" t="s">
        <v>82</v>
      </c>
      <c r="AF71" s="3" t="s">
        <v>82</v>
      </c>
      <c r="AG71" s="3" t="s">
        <v>82</v>
      </c>
      <c r="AH71" s="3" t="s">
        <v>82</v>
      </c>
      <c r="AI71" s="3" t="s">
        <v>82</v>
      </c>
      <c r="AJ71" s="3" t="s">
        <v>82</v>
      </c>
      <c r="AK71" s="3" t="s">
        <v>82</v>
      </c>
      <c r="AL71" s="3" t="s">
        <v>82</v>
      </c>
      <c r="AM71" s="3" t="s">
        <v>82</v>
      </c>
      <c r="AN71" s="3" t="s">
        <v>82</v>
      </c>
      <c r="AO71" s="3" t="s">
        <v>82</v>
      </c>
    </row>
    <row r="72" spans="1:41" s="3" customFormat="1" ht="15">
      <c r="A72" s="21" t="s">
        <v>63</v>
      </c>
      <c r="B72" s="3" t="b">
        <v>0</v>
      </c>
      <c r="C72" s="3" t="b">
        <v>0</v>
      </c>
      <c r="D72" s="3" t="b">
        <v>0</v>
      </c>
      <c r="E72" s="3" t="b">
        <v>0</v>
      </c>
      <c r="F72" s="3" t="b">
        <v>0</v>
      </c>
      <c r="G72" s="3" t="b">
        <v>0</v>
      </c>
      <c r="H72" s="3" t="b">
        <v>0</v>
      </c>
      <c r="I72" s="3" t="b">
        <v>0</v>
      </c>
      <c r="J72" s="3" t="b">
        <v>0</v>
      </c>
      <c r="K72" s="3" t="b">
        <v>0</v>
      </c>
      <c r="L72" s="3" t="b">
        <v>0</v>
      </c>
      <c r="M72" s="3" t="b">
        <v>0</v>
      </c>
      <c r="N72" s="3" t="b">
        <v>0</v>
      </c>
      <c r="O72" s="3" t="b">
        <v>0</v>
      </c>
      <c r="P72" s="3" t="b">
        <v>0</v>
      </c>
      <c r="Q72" s="3" t="b">
        <v>0</v>
      </c>
      <c r="R72" s="3" t="b">
        <v>0</v>
      </c>
      <c r="S72" s="3" t="b">
        <v>0</v>
      </c>
      <c r="T72" s="3" t="b">
        <v>0</v>
      </c>
      <c r="U72" s="3" t="b">
        <v>0</v>
      </c>
      <c r="V72" s="3" t="b">
        <v>0</v>
      </c>
      <c r="W72" s="3" t="b">
        <v>0</v>
      </c>
      <c r="X72" s="3" t="b">
        <v>0</v>
      </c>
      <c r="Y72" s="3" t="b">
        <v>0</v>
      </c>
      <c r="Z72" s="3" t="b">
        <v>0</v>
      </c>
      <c r="AA72" s="3" t="b">
        <v>0</v>
      </c>
      <c r="AB72" s="3" t="b">
        <v>0</v>
      </c>
      <c r="AC72" s="3" t="b">
        <v>0</v>
      </c>
      <c r="AD72" s="3" t="b">
        <v>0</v>
      </c>
      <c r="AE72" s="3" t="b">
        <v>0</v>
      </c>
      <c r="AF72" s="3" t="b">
        <v>0</v>
      </c>
      <c r="AG72" s="3" t="b">
        <v>0</v>
      </c>
      <c r="AH72" s="3" t="b">
        <v>0</v>
      </c>
      <c r="AI72" s="3" t="b">
        <v>0</v>
      </c>
      <c r="AJ72" s="3" t="b">
        <v>0</v>
      </c>
      <c r="AK72" s="3" t="b">
        <v>0</v>
      </c>
      <c r="AL72" s="3" t="b">
        <v>0</v>
      </c>
      <c r="AM72" s="3" t="b">
        <v>0</v>
      </c>
      <c r="AN72" s="3" t="b">
        <v>0</v>
      </c>
      <c r="AO72" s="3" t="b">
        <v>0</v>
      </c>
    </row>
    <row r="73" spans="1:41" s="25" customFormat="1" ht="15">
      <c r="A73" s="6" t="s">
        <v>64</v>
      </c>
      <c r="B73" s="25">
        <v>2.389343</v>
      </c>
      <c r="C73" s="25">
        <v>1.752908</v>
      </c>
      <c r="D73" s="25">
        <v>1.849237</v>
      </c>
      <c r="E73" s="25">
        <v>1.669201</v>
      </c>
      <c r="F73" s="25">
        <v>1.557794</v>
      </c>
      <c r="G73" s="25">
        <v>2.055608</v>
      </c>
      <c r="H73" s="25">
        <v>1.477505</v>
      </c>
      <c r="I73" s="25">
        <v>1.549145</v>
      </c>
      <c r="J73" s="25">
        <v>1.404303</v>
      </c>
      <c r="K73" s="25">
        <v>1.329395</v>
      </c>
      <c r="L73" s="25">
        <v>1.440589</v>
      </c>
      <c r="M73" s="25">
        <v>1.440589</v>
      </c>
      <c r="N73" s="25">
        <v>1.06837</v>
      </c>
      <c r="O73" s="25">
        <v>0.8511648</v>
      </c>
      <c r="P73" s="25">
        <v>1.006736</v>
      </c>
      <c r="Q73" s="25">
        <v>0.8011042</v>
      </c>
      <c r="R73" s="25">
        <v>0.8841824</v>
      </c>
      <c r="S73" s="25">
        <v>0.7176081</v>
      </c>
      <c r="T73" s="25">
        <v>0.8307903</v>
      </c>
      <c r="U73" s="25">
        <v>0.7067473211578044</v>
      </c>
      <c r="V73" s="25">
        <v>1.466152</v>
      </c>
      <c r="W73" s="25">
        <v>1.20987</v>
      </c>
      <c r="X73" s="25">
        <v>0.9171621</v>
      </c>
      <c r="Y73" s="25">
        <v>0.7301803</v>
      </c>
      <c r="Z73" s="25">
        <v>0.8537721</v>
      </c>
      <c r="AA73" s="25">
        <v>0.7279071</v>
      </c>
      <c r="AB73" s="25">
        <v>0.7795947</v>
      </c>
      <c r="AC73" s="25">
        <v>0.663178</v>
      </c>
      <c r="AD73" s="25">
        <v>0.7410294</v>
      </c>
      <c r="AE73" s="25">
        <v>0.6450462</v>
      </c>
      <c r="AF73" s="25">
        <v>0.857283262081311</v>
      </c>
      <c r="AG73" s="25">
        <v>0.7219455826303763</v>
      </c>
      <c r="AH73" s="25">
        <v>0.5049087523323522</v>
      </c>
      <c r="AI73" s="25">
        <v>0.4221058013548274</v>
      </c>
      <c r="AJ73" s="25">
        <v>0.4966211</v>
      </c>
      <c r="AK73" s="25">
        <v>0.4205284198610759</v>
      </c>
      <c r="AL73" s="25">
        <v>0.4851623</v>
      </c>
      <c r="AM73" s="25">
        <v>0.4167201263765645</v>
      </c>
      <c r="AN73" s="25">
        <v>0.4805267222929881</v>
      </c>
      <c r="AO73" s="25">
        <v>0.419445646859741</v>
      </c>
    </row>
    <row r="74" spans="1:41" s="25" customFormat="1" ht="15">
      <c r="A74" s="6" t="s">
        <v>65</v>
      </c>
      <c r="B74" s="25">
        <v>2.369434</v>
      </c>
      <c r="C74" s="25">
        <v>1.727877</v>
      </c>
      <c r="D74" s="25">
        <v>1.805158</v>
      </c>
      <c r="E74" s="25">
        <v>1.619701</v>
      </c>
      <c r="F74" s="25">
        <v>1.50628</v>
      </c>
      <c r="G74" s="25">
        <v>2.028248</v>
      </c>
      <c r="H74" s="25">
        <v>1.44456</v>
      </c>
      <c r="I74" s="25">
        <v>1.487704</v>
      </c>
      <c r="J74" s="25">
        <v>1.332247</v>
      </c>
      <c r="K74" s="25">
        <v>1.248848</v>
      </c>
      <c r="L74" s="25">
        <v>1.415894</v>
      </c>
      <c r="M74" s="25">
        <v>1.415894</v>
      </c>
      <c r="N74" s="25">
        <v>1.0338</v>
      </c>
      <c r="O74" s="25">
        <v>0.8316143</v>
      </c>
      <c r="P74" s="25">
        <v>0.961578</v>
      </c>
      <c r="Q74" s="25">
        <v>0.780818</v>
      </c>
      <c r="R74" s="25">
        <v>0.8441247</v>
      </c>
      <c r="S74" s="25">
        <v>0.6961911</v>
      </c>
      <c r="T74" s="25">
        <v>0.7888545</v>
      </c>
      <c r="U74" s="25">
        <v>0.6841640795088514</v>
      </c>
      <c r="V74" s="25">
        <v>1.442773</v>
      </c>
      <c r="W74" s="25">
        <v>1.195441</v>
      </c>
      <c r="X74" s="25">
        <v>0.8896909</v>
      </c>
      <c r="Y74" s="25">
        <v>0.7165166</v>
      </c>
      <c r="Z74" s="25">
        <v>0.8248463</v>
      </c>
      <c r="AA74" s="25">
        <v>0.7105479</v>
      </c>
      <c r="AB74" s="25">
        <v>0.7540887</v>
      </c>
      <c r="AC74" s="25">
        <v>0.6490363</v>
      </c>
      <c r="AD74" s="25">
        <v>0.7138126</v>
      </c>
      <c r="AE74" s="25">
        <v>0.6306759</v>
      </c>
      <c r="AF74" s="25">
        <v>0.8376026659861436</v>
      </c>
      <c r="AG74" s="25">
        <v>0.7106576766666792</v>
      </c>
      <c r="AH74" s="25">
        <v>0.4837357766994432</v>
      </c>
      <c r="AI74" s="25">
        <v>0.40912021215496</v>
      </c>
      <c r="AJ74" s="25">
        <v>0.4732586</v>
      </c>
      <c r="AK74" s="25">
        <v>0.40627743913218517</v>
      </c>
      <c r="AL74" s="25">
        <v>0.4648351</v>
      </c>
      <c r="AM74" s="25">
        <v>0.4029250657334379</v>
      </c>
      <c r="AN74" s="25">
        <v>0.45730934090056685</v>
      </c>
      <c r="AO74" s="25">
        <v>0.40396583777903594</v>
      </c>
    </row>
    <row r="75" spans="1:41" s="29" customFormat="1" ht="15">
      <c r="A75" s="9" t="s">
        <v>66</v>
      </c>
      <c r="B75" s="29">
        <v>0.3525301</v>
      </c>
      <c r="C75" s="29">
        <v>0.3011514</v>
      </c>
      <c r="D75" s="29">
        <v>0.2102083</v>
      </c>
      <c r="E75" s="29">
        <v>0.1932086</v>
      </c>
      <c r="F75" s="29">
        <v>0.1948944</v>
      </c>
      <c r="G75" s="29">
        <v>0.3409744</v>
      </c>
      <c r="H75" s="29">
        <v>0.3032306</v>
      </c>
      <c r="I75" s="29">
        <v>0.2234417</v>
      </c>
      <c r="J75" s="29">
        <v>0.1944539</v>
      </c>
      <c r="K75" s="29">
        <v>0.176139</v>
      </c>
      <c r="L75" s="29">
        <v>0.2953701</v>
      </c>
      <c r="M75" s="29">
        <v>0.2953701</v>
      </c>
      <c r="N75" s="29">
        <v>0.2254517</v>
      </c>
      <c r="O75" s="29">
        <v>0.3135405</v>
      </c>
      <c r="P75" s="29">
        <v>0.2015757</v>
      </c>
      <c r="Q75" s="29">
        <v>0.303117</v>
      </c>
      <c r="R75" s="29">
        <v>0.2014845</v>
      </c>
      <c r="S75" s="29">
        <v>0.3141285</v>
      </c>
      <c r="T75" s="29">
        <v>0.2073005</v>
      </c>
      <c r="U75" s="29">
        <v>0.30870795657815076</v>
      </c>
      <c r="V75" s="29">
        <v>0.2169013</v>
      </c>
      <c r="W75" s="29">
        <v>0.3103048</v>
      </c>
      <c r="X75" s="29">
        <v>0.2203655</v>
      </c>
      <c r="Y75" s="29">
        <v>0.3191833</v>
      </c>
      <c r="Z75" s="29">
        <v>0.209078</v>
      </c>
      <c r="AA75" s="29">
        <v>0.3079227</v>
      </c>
      <c r="AB75" s="29">
        <v>0.2147882</v>
      </c>
      <c r="AC75" s="29">
        <v>0.3164788</v>
      </c>
      <c r="AD75" s="29">
        <v>0.2242193</v>
      </c>
      <c r="AE75" s="29">
        <v>0.3163112</v>
      </c>
      <c r="AF75" s="29">
        <v>0.2213576030249344</v>
      </c>
      <c r="AG75" s="29">
        <v>0.30836024745478835</v>
      </c>
      <c r="AH75" s="29">
        <v>0.2206098307931541</v>
      </c>
      <c r="AI75" s="29">
        <v>0.2952772217782872</v>
      </c>
      <c r="AJ75" s="29">
        <v>0.2182132</v>
      </c>
      <c r="AK75" s="29">
        <v>0.2909600489990421</v>
      </c>
      <c r="AL75" s="29">
        <v>0.2155933</v>
      </c>
      <c r="AM75" s="29">
        <v>0.3062728936178444</v>
      </c>
      <c r="AN75" s="29">
        <v>0.22353022252194232</v>
      </c>
      <c r="AO75" s="29">
        <v>0.28348714287956794</v>
      </c>
    </row>
    <row r="76" spans="1:41" s="29" customFormat="1" ht="15">
      <c r="A76" s="9" t="s">
        <v>67</v>
      </c>
      <c r="B76" s="29">
        <v>0.3476434</v>
      </c>
      <c r="C76" s="29">
        <v>0.2938639</v>
      </c>
      <c r="D76" s="29">
        <v>0.1940699</v>
      </c>
      <c r="E76" s="29">
        <v>0.1752046</v>
      </c>
      <c r="F76" s="29">
        <v>0.1785452</v>
      </c>
      <c r="G76" s="29">
        <v>0.3356437</v>
      </c>
      <c r="H76" s="29">
        <v>0.2969288</v>
      </c>
      <c r="I76" s="29">
        <v>0.200253</v>
      </c>
      <c r="J76" s="29">
        <v>0.1662057</v>
      </c>
      <c r="K76" s="29">
        <v>0.141958</v>
      </c>
      <c r="L76" s="29">
        <v>0.2904498</v>
      </c>
      <c r="M76" s="29">
        <v>0.2904498</v>
      </c>
      <c r="N76" s="29">
        <v>0.2177772</v>
      </c>
      <c r="O76" s="29">
        <v>0.3113627</v>
      </c>
      <c r="P76" s="29">
        <v>0.1902141</v>
      </c>
      <c r="Q76" s="29">
        <v>0.300881</v>
      </c>
      <c r="R76" s="29">
        <v>0.1946383</v>
      </c>
      <c r="S76" s="29">
        <v>0.3126126</v>
      </c>
      <c r="T76" s="29">
        <v>0.2012497</v>
      </c>
      <c r="U76" s="29">
        <v>0.30691608962247896</v>
      </c>
      <c r="V76" s="29">
        <v>0.2109408</v>
      </c>
      <c r="W76" s="29">
        <v>0.3093372</v>
      </c>
      <c r="X76" s="29">
        <v>0.2156705</v>
      </c>
      <c r="Y76" s="29">
        <v>0.3187814</v>
      </c>
      <c r="Z76" s="29">
        <v>0.2037064</v>
      </c>
      <c r="AA76" s="29">
        <v>0.3068582</v>
      </c>
      <c r="AB76" s="29">
        <v>0.211795</v>
      </c>
      <c r="AC76" s="29">
        <v>0.3159751</v>
      </c>
      <c r="AD76" s="29">
        <v>0.22186</v>
      </c>
      <c r="AE76" s="29">
        <v>0.3158912</v>
      </c>
      <c r="AF76" s="29">
        <v>0.21937952277488343</v>
      </c>
      <c r="AG76" s="29">
        <v>0.3080059332057313</v>
      </c>
      <c r="AH76" s="29">
        <v>0.2194843529364332</v>
      </c>
      <c r="AI76" s="29">
        <v>0.29485118657993087</v>
      </c>
      <c r="AJ76" s="29">
        <v>0.2165478</v>
      </c>
      <c r="AK76" s="29">
        <v>0.29062953898167654</v>
      </c>
      <c r="AL76" s="29">
        <v>0.2141747</v>
      </c>
      <c r="AM76" s="29">
        <v>0.305846164946537</v>
      </c>
      <c r="AN76" s="29">
        <v>0.22162626241681319</v>
      </c>
      <c r="AO76" s="29">
        <v>0.2831181824079679</v>
      </c>
    </row>
    <row r="77" spans="1:41" s="24" customFormat="1" ht="15">
      <c r="A77" s="7" t="s">
        <v>68</v>
      </c>
      <c r="B77" s="24">
        <v>108.0889</v>
      </c>
      <c r="C77" s="24">
        <v>93.2637</v>
      </c>
      <c r="D77" s="24">
        <v>102.1103</v>
      </c>
      <c r="E77" s="24">
        <v>103.2184</v>
      </c>
      <c r="F77" s="24">
        <v>105.0795</v>
      </c>
      <c r="G77" s="24">
        <v>98.09708</v>
      </c>
      <c r="H77" s="24">
        <v>83.32041</v>
      </c>
      <c r="I77" s="24">
        <v>95.17236</v>
      </c>
      <c r="J77" s="24">
        <v>101.5597</v>
      </c>
      <c r="K77" s="24">
        <v>109.3071</v>
      </c>
      <c r="L77" s="24">
        <v>79.37863</v>
      </c>
      <c r="M77" s="24">
        <v>79.37863</v>
      </c>
      <c r="N77" s="24">
        <v>69.09177</v>
      </c>
      <c r="O77" s="24">
        <v>60.42757</v>
      </c>
      <c r="P77" s="24">
        <v>73.77583</v>
      </c>
      <c r="Q77" s="24">
        <v>60.3924</v>
      </c>
      <c r="R77" s="24">
        <v>71.57481</v>
      </c>
      <c r="S77" s="24">
        <v>58.7678</v>
      </c>
      <c r="T77" s="24">
        <v>73.03799</v>
      </c>
      <c r="U77" s="24">
        <v>64.63959459531429</v>
      </c>
      <c r="V77" s="24">
        <v>80.45216</v>
      </c>
      <c r="W77" s="24">
        <v>73.83569</v>
      </c>
      <c r="X77" s="24">
        <v>63.13041</v>
      </c>
      <c r="Y77" s="24">
        <v>55.93192</v>
      </c>
      <c r="Z77" s="24">
        <v>63.28959</v>
      </c>
      <c r="AA77" s="24">
        <v>57.71841</v>
      </c>
      <c r="AB77" s="24">
        <v>64.02108</v>
      </c>
      <c r="AC77" s="24">
        <v>59.02154</v>
      </c>
      <c r="AD77" s="24">
        <v>65.43524</v>
      </c>
      <c r="AE77" s="24">
        <v>63.35996</v>
      </c>
      <c r="AF77" s="24">
        <v>51.70410830884603</v>
      </c>
      <c r="AG77" s="24">
        <v>50.045577480270154</v>
      </c>
      <c r="AH77" s="24">
        <v>39.900008547200414</v>
      </c>
      <c r="AI77" s="24">
        <v>37.544733111801804</v>
      </c>
      <c r="AJ77" s="24">
        <v>43.86543</v>
      </c>
      <c r="AK77" s="24">
        <v>44.39682832309289</v>
      </c>
      <c r="AL77" s="24">
        <v>46.02896</v>
      </c>
      <c r="AM77" s="24">
        <v>46.457773115100935</v>
      </c>
      <c r="AN77" s="24">
        <v>52.91182730956372</v>
      </c>
      <c r="AO77" s="24">
        <v>54.997157578891105</v>
      </c>
    </row>
    <row r="78" spans="1:41" s="24" customFormat="1" ht="15">
      <c r="A78" s="7" t="s">
        <v>69</v>
      </c>
      <c r="B78" s="24">
        <v>64.69254</v>
      </c>
      <c r="C78" s="24">
        <v>51.34044</v>
      </c>
      <c r="D78" s="24">
        <v>51.93097</v>
      </c>
      <c r="E78" s="24">
        <v>49.0228</v>
      </c>
      <c r="F78" s="24">
        <v>47.40968</v>
      </c>
      <c r="G78" s="24">
        <v>56.9199</v>
      </c>
      <c r="H78" s="24">
        <v>42.73772</v>
      </c>
      <c r="I78" s="24">
        <v>43.53922</v>
      </c>
      <c r="J78" s="24">
        <v>40.65965</v>
      </c>
      <c r="K78" s="24">
        <v>39.35401</v>
      </c>
      <c r="L78" s="24">
        <v>43.58608</v>
      </c>
      <c r="M78" s="24">
        <v>43.58608</v>
      </c>
      <c r="N78" s="24">
        <v>31.77886</v>
      </c>
      <c r="O78" s="24">
        <v>27.79226</v>
      </c>
      <c r="P78" s="24">
        <v>30.15825</v>
      </c>
      <c r="Q78" s="24">
        <v>26.93653</v>
      </c>
      <c r="R78" s="24">
        <v>27.7806</v>
      </c>
      <c r="S78" s="24">
        <v>25.73804</v>
      </c>
      <c r="T78" s="24">
        <v>26.91714</v>
      </c>
      <c r="U78" s="24">
        <v>25.617925279829613</v>
      </c>
      <c r="V78" s="24">
        <v>44.16659</v>
      </c>
      <c r="W78" s="24">
        <v>38.82174</v>
      </c>
      <c r="X78" s="24">
        <v>28.6499</v>
      </c>
      <c r="Y78" s="24">
        <v>26.09864</v>
      </c>
      <c r="Z78" s="24">
        <v>27.57939</v>
      </c>
      <c r="AA78" s="24">
        <v>25.62703</v>
      </c>
      <c r="AB78" s="24">
        <v>26.38681</v>
      </c>
      <c r="AC78" s="24">
        <v>25.34479</v>
      </c>
      <c r="AD78" s="24">
        <v>25.84586</v>
      </c>
      <c r="AE78" s="24">
        <v>25.06757</v>
      </c>
      <c r="AF78" s="24">
        <v>28.62331716951367</v>
      </c>
      <c r="AG78" s="24">
        <v>21.95004190740471</v>
      </c>
      <c r="AH78" s="24">
        <v>15.673397366283083</v>
      </c>
      <c r="AI78" s="24">
        <v>14.711689638806975</v>
      </c>
      <c r="AJ78" s="24">
        <v>15.42928</v>
      </c>
      <c r="AK78" s="24">
        <v>14.31474857565513</v>
      </c>
      <c r="AL78" s="24">
        <v>15.34344</v>
      </c>
      <c r="AM78" s="24">
        <v>14.641457248715936</v>
      </c>
      <c r="AN78" s="24">
        <v>15.149447587079521</v>
      </c>
      <c r="AO78" s="24">
        <v>14.274771113181394</v>
      </c>
    </row>
    <row r="79" spans="1:41" s="24" customFormat="1" ht="15">
      <c r="A79" s="7" t="s">
        <v>70</v>
      </c>
      <c r="B79" s="24">
        <v>23.87469</v>
      </c>
      <c r="C79" s="24">
        <v>18.97208</v>
      </c>
      <c r="D79" s="24">
        <v>9.012074</v>
      </c>
      <c r="E79" s="24">
        <v>7.485959</v>
      </c>
      <c r="F79" s="24">
        <v>8.101129</v>
      </c>
      <c r="G79" s="24">
        <v>22.47054</v>
      </c>
      <c r="H79" s="24">
        <v>19.67898</v>
      </c>
      <c r="I79" s="24">
        <v>14.34045</v>
      </c>
      <c r="J79" s="24">
        <v>12.5345</v>
      </c>
      <c r="K79" s="24">
        <v>11.81866</v>
      </c>
      <c r="L79" s="24">
        <v>16.61308</v>
      </c>
      <c r="M79" s="24">
        <v>16.61308</v>
      </c>
      <c r="N79" s="24">
        <v>9.622774</v>
      </c>
      <c r="O79" s="24">
        <v>19.56525</v>
      </c>
      <c r="P79" s="24">
        <v>8.226281</v>
      </c>
      <c r="Q79" s="24">
        <v>19.46499</v>
      </c>
      <c r="R79" s="24">
        <v>7.953114</v>
      </c>
      <c r="S79" s="24">
        <v>20.47241</v>
      </c>
      <c r="T79" s="24">
        <v>9.683432</v>
      </c>
      <c r="U79" s="24">
        <v>19.874678316318995</v>
      </c>
      <c r="V79" s="24">
        <v>5.7103</v>
      </c>
      <c r="W79" s="24">
        <v>15.05834</v>
      </c>
      <c r="X79" s="24">
        <v>5.652748</v>
      </c>
      <c r="Y79" s="24">
        <v>19.91328</v>
      </c>
      <c r="Z79" s="24">
        <v>4.24706</v>
      </c>
      <c r="AA79" s="24">
        <v>15.1252</v>
      </c>
      <c r="AB79" s="24">
        <v>3.237553</v>
      </c>
      <c r="AC79" s="24">
        <v>18.54534</v>
      </c>
      <c r="AD79" s="24">
        <v>3.58939</v>
      </c>
      <c r="AE79" s="24">
        <v>19.26383</v>
      </c>
      <c r="AF79" s="24">
        <v>3.7321215383467496</v>
      </c>
      <c r="AG79" s="24">
        <v>13.397434634979245</v>
      </c>
      <c r="AH79" s="24">
        <v>6.637183220517477</v>
      </c>
      <c r="AI79" s="24">
        <v>13.43705169660578</v>
      </c>
      <c r="AJ79" s="24">
        <v>6.630198</v>
      </c>
      <c r="AK79" s="24">
        <v>13.37869729565356</v>
      </c>
      <c r="AL79" s="24">
        <v>6.514807</v>
      </c>
      <c r="AM79" s="24">
        <v>12.877243571049174</v>
      </c>
      <c r="AN79" s="24">
        <v>3.57104440394388</v>
      </c>
      <c r="AO79" s="24">
        <v>13.45467377688517</v>
      </c>
    </row>
    <row r="80" spans="1:41" s="24" customFormat="1" ht="15">
      <c r="A80" s="7" t="s">
        <v>71</v>
      </c>
      <c r="B80" s="24">
        <v>24.68183</v>
      </c>
      <c r="C80" s="24">
        <v>20.34575</v>
      </c>
      <c r="D80" s="24">
        <v>10.90583</v>
      </c>
      <c r="E80" s="24">
        <v>9.531473</v>
      </c>
      <c r="F80" s="24">
        <v>9.995647</v>
      </c>
      <c r="G80" s="24">
        <v>23.22119</v>
      </c>
      <c r="H80" s="24">
        <v>20.46421</v>
      </c>
      <c r="I80" s="24">
        <v>14.94312</v>
      </c>
      <c r="J80" s="24">
        <v>13.146</v>
      </c>
      <c r="K80" s="24">
        <v>12.46973</v>
      </c>
      <c r="L80" s="24">
        <v>17.89932</v>
      </c>
      <c r="M80" s="24">
        <v>17.89932</v>
      </c>
      <c r="N80" s="24">
        <v>12.55118</v>
      </c>
      <c r="O80" s="24">
        <v>20.30376</v>
      </c>
      <c r="P80" s="24">
        <v>11.27359</v>
      </c>
      <c r="Q80" s="24">
        <v>20.04856</v>
      </c>
      <c r="R80" s="24">
        <v>10.73672</v>
      </c>
      <c r="S80" s="24">
        <v>21.10728</v>
      </c>
      <c r="T80" s="24">
        <v>11.82432</v>
      </c>
      <c r="U80" s="24">
        <v>20.79373561467554</v>
      </c>
      <c r="V80" s="24">
        <v>9.054988</v>
      </c>
      <c r="W80" s="24">
        <v>17.03351</v>
      </c>
      <c r="X80" s="24">
        <v>9.612618</v>
      </c>
      <c r="Y80" s="24">
        <v>20.86517</v>
      </c>
      <c r="Z80" s="24">
        <v>8.705274</v>
      </c>
      <c r="AA80" s="24">
        <v>15.96015</v>
      </c>
      <c r="AB80" s="24">
        <v>8.466769</v>
      </c>
      <c r="AC80" s="24">
        <v>20.26295</v>
      </c>
      <c r="AD80" s="24">
        <v>8.109544</v>
      </c>
      <c r="AE80" s="24">
        <v>19.72995</v>
      </c>
      <c r="AF80" s="24">
        <v>2.8263907794485466</v>
      </c>
      <c r="AG80" s="24">
        <v>14.782697020302388</v>
      </c>
      <c r="AH80" s="24">
        <v>3.217752536875686</v>
      </c>
      <c r="AI80" s="24">
        <v>14.59875864902126</v>
      </c>
      <c r="AJ80" s="24">
        <v>5.277787</v>
      </c>
      <c r="AK80" s="24">
        <v>14.430733056285916</v>
      </c>
      <c r="AL80" s="24">
        <v>3.755001</v>
      </c>
      <c r="AM80" s="24">
        <v>14.50866626797498</v>
      </c>
      <c r="AN80" s="24">
        <v>2.290396606382153</v>
      </c>
      <c r="AO80" s="24">
        <v>15.142211688182824</v>
      </c>
    </row>
    <row r="81" spans="1:41" s="24" customFormat="1" ht="15">
      <c r="A81" s="7" t="s">
        <v>72</v>
      </c>
      <c r="B81" s="24">
        <v>35.100569578947365</v>
      </c>
      <c r="C81" s="24">
        <v>34.952361414309465</v>
      </c>
      <c r="D81" s="24">
        <v>35.04723469217969</v>
      </c>
      <c r="E81" s="24">
        <v>35.07381246256241</v>
      </c>
      <c r="F81" s="24">
        <v>35.03537133111478</v>
      </c>
      <c r="G81" s="24">
        <v>34.980135324459226</v>
      </c>
      <c r="H81" s="24">
        <v>35.02589865224624</v>
      </c>
      <c r="I81" s="24">
        <v>34.96392269550752</v>
      </c>
      <c r="J81" s="24">
        <v>35.01281337770387</v>
      </c>
      <c r="K81" s="24">
        <v>35.127777737104815</v>
      </c>
      <c r="L81" s="24">
        <v>24.94211193011646</v>
      </c>
      <c r="M81" s="24">
        <v>24.94211193011646</v>
      </c>
      <c r="N81" s="24">
        <v>25.09217427620634</v>
      </c>
      <c r="O81" s="24">
        <v>24.978420232945087</v>
      </c>
      <c r="P81" s="24">
        <v>25.087611647254562</v>
      </c>
      <c r="Q81" s="24">
        <v>25.090777537437596</v>
      </c>
      <c r="R81" s="24">
        <v>24.807633078202983</v>
      </c>
      <c r="S81" s="24">
        <v>24.981092678868542</v>
      </c>
      <c r="T81" s="24">
        <v>24.906360682196347</v>
      </c>
      <c r="U81" s="24">
        <v>24.976996668282915</v>
      </c>
      <c r="V81" s="24">
        <v>24.959184935897426</v>
      </c>
      <c r="W81" s="24">
        <v>25.142691680532444</v>
      </c>
      <c r="X81" s="24">
        <v>24.900737787021622</v>
      </c>
      <c r="Y81" s="24">
        <v>24.916734026622322</v>
      </c>
      <c r="Z81" s="24">
        <v>25.057151497504154</v>
      </c>
      <c r="AA81" s="24">
        <v>25.10225812392424</v>
      </c>
      <c r="AB81" s="24">
        <v>24.876325940099832</v>
      </c>
      <c r="AC81" s="24">
        <v>24.948209933444232</v>
      </c>
      <c r="AD81" s="24">
        <v>25.017897188019944</v>
      </c>
      <c r="AE81" s="24">
        <v>25.0110044925125</v>
      </c>
      <c r="AF81" s="24">
        <v>15.09513643367476</v>
      </c>
      <c r="AG81" s="24">
        <v>15.060168966148387</v>
      </c>
      <c r="AH81" s="24">
        <v>14.88604432064161</v>
      </c>
      <c r="AI81" s="24">
        <v>14.92193446127347</v>
      </c>
      <c r="AJ81" s="24">
        <v>14.987944023769094</v>
      </c>
      <c r="AK81" s="24">
        <v>14.687570648689507</v>
      </c>
      <c r="AL81" s="24">
        <v>14.851147936772051</v>
      </c>
      <c r="AM81" s="24">
        <v>15.171862882054251</v>
      </c>
      <c r="AN81" s="24">
        <v>15.0373296830041</v>
      </c>
      <c r="AO81" s="24">
        <v>15.202258236293106</v>
      </c>
    </row>
    <row r="82" spans="1:41" s="24" customFormat="1" ht="15">
      <c r="A82" s="7" t="s">
        <v>73</v>
      </c>
      <c r="B82" s="24">
        <v>20.198505136842105</v>
      </c>
      <c r="C82" s="24">
        <v>20.163832013311126</v>
      </c>
      <c r="D82" s="24">
        <v>20.117559084858556</v>
      </c>
      <c r="E82" s="24">
        <v>20.16130164725459</v>
      </c>
      <c r="F82" s="24">
        <v>20.192612811980027</v>
      </c>
      <c r="G82" s="24">
        <v>23.862354908485823</v>
      </c>
      <c r="H82" s="24">
        <v>23.94123452579035</v>
      </c>
      <c r="I82" s="24">
        <v>23.95189818635607</v>
      </c>
      <c r="J82" s="24">
        <v>23.880020116472565</v>
      </c>
      <c r="K82" s="24">
        <v>23.9346298169717</v>
      </c>
      <c r="L82" s="24">
        <v>22.3248747753744</v>
      </c>
      <c r="M82" s="24">
        <v>22.3248747753744</v>
      </c>
      <c r="N82" s="24">
        <v>22.415197603993334</v>
      </c>
      <c r="O82" s="24">
        <v>22.29438114808652</v>
      </c>
      <c r="P82" s="24">
        <v>22.409447021630633</v>
      </c>
      <c r="Q82" s="24">
        <v>22.409915740432627</v>
      </c>
      <c r="R82" s="24">
        <v>22.274325906821936</v>
      </c>
      <c r="S82" s="24">
        <v>22.30487495840265</v>
      </c>
      <c r="T82" s="24">
        <v>22.41014770382695</v>
      </c>
      <c r="U82" s="24">
        <v>22.38386320932499</v>
      </c>
      <c r="V82" s="24">
        <v>17.809156955128227</v>
      </c>
      <c r="W82" s="24">
        <v>17.952249800332773</v>
      </c>
      <c r="X82" s="24">
        <v>17.8266720798669</v>
      </c>
      <c r="Y82" s="24">
        <v>18.015762495840264</v>
      </c>
      <c r="Z82" s="24">
        <v>17.867517803660572</v>
      </c>
      <c r="AA82" s="24">
        <v>17.881850395869222</v>
      </c>
      <c r="AB82" s="24">
        <v>17.93096885191348</v>
      </c>
      <c r="AC82" s="24">
        <v>17.81771727121462</v>
      </c>
      <c r="AD82" s="24">
        <v>17.817645174708826</v>
      </c>
      <c r="AE82" s="24">
        <v>17.98126139767054</v>
      </c>
      <c r="AF82" s="24">
        <v>12.992207185234372</v>
      </c>
      <c r="AG82" s="24">
        <v>13.018928797327227</v>
      </c>
      <c r="AH82" s="24">
        <v>12.991494080481155</v>
      </c>
      <c r="AI82" s="24">
        <v>13.076818370907567</v>
      </c>
      <c r="AJ82" s="24">
        <v>12.973703803056026</v>
      </c>
      <c r="AK82" s="24">
        <v>12.883375547246379</v>
      </c>
      <c r="AL82" s="24">
        <v>13.09290321131449</v>
      </c>
      <c r="AM82" s="24">
        <v>12.940367886879129</v>
      </c>
      <c r="AN82" s="24">
        <v>13.181111493719477</v>
      </c>
      <c r="AO82" s="24">
        <v>13.032490224379858</v>
      </c>
    </row>
    <row r="83" spans="1:41" s="24" customFormat="1" ht="15">
      <c r="A83" s="7" t="s">
        <v>74</v>
      </c>
      <c r="B83" s="24">
        <v>15.62107</v>
      </c>
      <c r="C83" s="24">
        <v>12.46644</v>
      </c>
      <c r="D83" s="24">
        <v>8.230438</v>
      </c>
      <c r="E83" s="24">
        <v>7.154979</v>
      </c>
      <c r="F83" s="24">
        <v>7.139547</v>
      </c>
      <c r="G83" s="24">
        <v>16.37555</v>
      </c>
      <c r="H83" s="24">
        <v>14.48404</v>
      </c>
      <c r="I83" s="24">
        <v>10.79638</v>
      </c>
      <c r="J83" s="24">
        <v>9.236236</v>
      </c>
      <c r="K83" s="24">
        <v>8.296722</v>
      </c>
      <c r="L83" s="24">
        <v>12.59493</v>
      </c>
      <c r="M83" s="24">
        <v>12.59493</v>
      </c>
      <c r="N83" s="24">
        <v>8.249003</v>
      </c>
      <c r="O83" s="24">
        <v>13.96835</v>
      </c>
      <c r="P83" s="24">
        <v>6.997797</v>
      </c>
      <c r="Q83" s="24">
        <v>13.99113</v>
      </c>
      <c r="R83" s="24">
        <v>6.168625</v>
      </c>
      <c r="S83" s="24">
        <v>14.18093</v>
      </c>
      <c r="T83" s="24">
        <v>6.746931</v>
      </c>
      <c r="U83" s="24">
        <v>13.800296730980481</v>
      </c>
      <c r="V83" s="24">
        <v>5.932902</v>
      </c>
      <c r="W83" s="24">
        <v>12.01823</v>
      </c>
      <c r="X83" s="24">
        <v>6.527109</v>
      </c>
      <c r="Y83" s="24">
        <v>12.66074</v>
      </c>
      <c r="Z83" s="24">
        <v>5.851428</v>
      </c>
      <c r="AA83" s="24">
        <v>12.07342</v>
      </c>
      <c r="AB83" s="24">
        <v>5.806997</v>
      </c>
      <c r="AC83" s="24">
        <v>12.5925</v>
      </c>
      <c r="AD83" s="24">
        <v>6.428356</v>
      </c>
      <c r="AE83" s="24">
        <v>12.56451</v>
      </c>
      <c r="AF83" s="24">
        <v>4.913046683588089</v>
      </c>
      <c r="AG83" s="24">
        <v>11.659066103002566</v>
      </c>
      <c r="AH83" s="24">
        <v>5.059852368875395</v>
      </c>
      <c r="AI83" s="24">
        <v>11.752479412474333</v>
      </c>
      <c r="AJ83" s="24">
        <v>4.54498</v>
      </c>
      <c r="AK83" s="24">
        <v>10.583453859267998</v>
      </c>
      <c r="AL83" s="24">
        <v>4.651496</v>
      </c>
      <c r="AM83" s="24">
        <v>11.216699085001972</v>
      </c>
      <c r="AN83" s="24">
        <v>5.4132500287363765</v>
      </c>
      <c r="AO83" s="24">
        <v>10.949641971623594</v>
      </c>
    </row>
    <row r="84" spans="1:41" s="24" customFormat="1" ht="15">
      <c r="A84" s="7" t="s">
        <v>75</v>
      </c>
      <c r="B84" s="24">
        <v>12.82569</v>
      </c>
      <c r="C84" s="24">
        <v>11.40693</v>
      </c>
      <c r="D84" s="24">
        <v>7.63344</v>
      </c>
      <c r="E84" s="24">
        <v>6.67504</v>
      </c>
      <c r="F84" s="24">
        <v>6.68604</v>
      </c>
      <c r="G84" s="24">
        <v>15.7443</v>
      </c>
      <c r="H84" s="24">
        <v>13.88061</v>
      </c>
      <c r="I84" s="24">
        <v>10.69333</v>
      </c>
      <c r="J84" s="24">
        <v>9.197691</v>
      </c>
      <c r="K84" s="24">
        <v>8.453816</v>
      </c>
      <c r="L84" s="24">
        <v>12.41686</v>
      </c>
      <c r="M84" s="24">
        <v>12.41686</v>
      </c>
      <c r="N84" s="24">
        <v>8.158002</v>
      </c>
      <c r="O84" s="24">
        <v>14.14117</v>
      </c>
      <c r="P84" s="24">
        <v>6.954747</v>
      </c>
      <c r="Q84" s="24">
        <v>13.92718</v>
      </c>
      <c r="R84" s="24">
        <v>6.097609</v>
      </c>
      <c r="S84" s="24">
        <v>14.64717</v>
      </c>
      <c r="T84" s="24">
        <v>6.696797</v>
      </c>
      <c r="U84" s="24">
        <v>14.042626556948449</v>
      </c>
      <c r="V84" s="24">
        <v>5.729943</v>
      </c>
      <c r="W84" s="24">
        <v>11.98415</v>
      </c>
      <c r="X84" s="24">
        <v>6.174381</v>
      </c>
      <c r="Y84" s="24">
        <v>12.57366</v>
      </c>
      <c r="Z84" s="24">
        <v>5.503429</v>
      </c>
      <c r="AA84" s="24">
        <v>12.0599</v>
      </c>
      <c r="AB84" s="24">
        <v>5.522517</v>
      </c>
      <c r="AC84" s="24">
        <v>12.38154</v>
      </c>
      <c r="AD84" s="24">
        <v>6.139939</v>
      </c>
      <c r="AE84" s="24">
        <v>12.53441</v>
      </c>
      <c r="AF84" s="24">
        <v>4.936490001758955</v>
      </c>
      <c r="AG84" s="24">
        <v>11.105307592501168</v>
      </c>
      <c r="AH84" s="24">
        <v>5.365329968801891</v>
      </c>
      <c r="AI84" s="24">
        <v>11.554403494901761</v>
      </c>
      <c r="AJ84" s="24">
        <v>4.844451</v>
      </c>
      <c r="AK84" s="24">
        <v>10.575924594872351</v>
      </c>
      <c r="AL84" s="24">
        <v>5.12902</v>
      </c>
      <c r="AM84" s="24">
        <v>11.016889998006851</v>
      </c>
      <c r="AN84" s="24">
        <v>6.002963934770229</v>
      </c>
      <c r="AO84" s="24">
        <v>10.755142443886188</v>
      </c>
    </row>
    <row r="85" spans="1:41" s="26" customFormat="1" ht="15">
      <c r="A85" s="8" t="s">
        <v>76</v>
      </c>
      <c r="B85" s="26">
        <v>477.4666332631575</v>
      </c>
      <c r="C85" s="26">
        <v>477.27825224625684</v>
      </c>
      <c r="D85" s="26">
        <v>477.3512878535777</v>
      </c>
      <c r="E85" s="26">
        <v>475.51706921797006</v>
      </c>
      <c r="F85" s="26">
        <v>474.3131419301167</v>
      </c>
      <c r="G85" s="26">
        <v>472.67899018302893</v>
      </c>
      <c r="H85" s="26">
        <v>475.81771763727147</v>
      </c>
      <c r="I85" s="26">
        <v>476.28624692179693</v>
      </c>
      <c r="J85" s="26">
        <v>476.45376389351054</v>
      </c>
      <c r="K85" s="26">
        <v>477.4460191347751</v>
      </c>
      <c r="L85" s="26">
        <v>334.0108980033279</v>
      </c>
      <c r="M85" s="26">
        <v>334.0108980033279</v>
      </c>
      <c r="N85" s="26">
        <v>333.84721414309456</v>
      </c>
      <c r="O85" s="26">
        <v>333.6729414309488</v>
      </c>
      <c r="P85" s="26">
        <v>335.44624692179684</v>
      </c>
      <c r="Q85" s="26">
        <v>335.6022434276209</v>
      </c>
      <c r="R85" s="26">
        <v>334.85938153078155</v>
      </c>
      <c r="S85" s="26">
        <v>335.2796389351078</v>
      </c>
      <c r="T85" s="26">
        <v>336.6549800332779</v>
      </c>
      <c r="U85" s="26">
        <v>335.3356647256506</v>
      </c>
      <c r="V85" s="26">
        <v>332.9433195512822</v>
      </c>
      <c r="W85" s="26">
        <v>332.9095206322798</v>
      </c>
      <c r="X85" s="26">
        <v>332.8108584026625</v>
      </c>
      <c r="Y85" s="26">
        <v>333.4403211314476</v>
      </c>
      <c r="Z85" s="26">
        <v>333.8509793677204</v>
      </c>
      <c r="AA85" s="26">
        <v>334.6811913941485</v>
      </c>
      <c r="AB85" s="26">
        <v>333.2142715474211</v>
      </c>
      <c r="AC85" s="26">
        <v>333.48688552412614</v>
      </c>
      <c r="AD85" s="26">
        <v>334.2040477537439</v>
      </c>
      <c r="AE85" s="26">
        <v>334.372929450915</v>
      </c>
      <c r="AF85" s="26">
        <v>321.2113163270646</v>
      </c>
      <c r="AG85" s="26">
        <v>326.1536007237515</v>
      </c>
      <c r="AH85" s="26">
        <v>320.13831282146424</v>
      </c>
      <c r="AI85" s="26">
        <v>322.93031860038</v>
      </c>
      <c r="AJ85" s="26">
        <v>322.6948942275042</v>
      </c>
      <c r="AK85" s="26">
        <v>322.53194591331277</v>
      </c>
      <c r="AL85" s="26">
        <v>320.56247537437605</v>
      </c>
      <c r="AM85" s="26">
        <v>324.9694116488664</v>
      </c>
      <c r="AN85" s="26">
        <v>323.56415353650857</v>
      </c>
      <c r="AO85" s="26">
        <v>325.31136223602033</v>
      </c>
    </row>
    <row r="86" spans="1:41" s="24" customFormat="1" ht="15">
      <c r="A86" s="22" t="s">
        <v>77</v>
      </c>
      <c r="B86" s="24">
        <v>89.05915758278148</v>
      </c>
      <c r="C86" s="24">
        <v>92.7174459933775</v>
      </c>
      <c r="D86" s="24">
        <v>129.6589566225166</v>
      </c>
      <c r="E86" s="24">
        <v>135.49614735099328</v>
      </c>
      <c r="F86" s="24">
        <v>133.24928774834441</v>
      </c>
      <c r="G86" s="24">
        <v>106.05998211920529</v>
      </c>
      <c r="H86" s="24">
        <v>107.92421655629138</v>
      </c>
      <c r="I86" s="24">
        <v>145.08231192052978</v>
      </c>
      <c r="J86" s="24">
        <v>152.02163311258272</v>
      </c>
      <c r="K86" s="24">
        <v>157.27717317880783</v>
      </c>
      <c r="L86" s="24">
        <v>76.81775675496687</v>
      </c>
      <c r="M86" s="24">
        <v>76.81775675496687</v>
      </c>
      <c r="N86" s="24">
        <v>93.54140142384104</v>
      </c>
      <c r="O86" s="24">
        <v>56.9995323509934</v>
      </c>
      <c r="P86" s="24">
        <v>99.49103834437099</v>
      </c>
      <c r="Q86" s="24">
        <v>56.497085761589375</v>
      </c>
      <c r="R86" s="24">
        <v>97.88690582781454</v>
      </c>
      <c r="S86" s="24">
        <v>54.501475827814595</v>
      </c>
      <c r="T86" s="24">
        <v>97.32772698675498</v>
      </c>
      <c r="U86" s="24">
        <v>57.704201743249705</v>
      </c>
      <c r="V86" s="24">
        <v>82.6591628807947</v>
      </c>
      <c r="W86" s="24">
        <v>40.625611291390726</v>
      </c>
      <c r="X86" s="24">
        <v>67.86055258278147</v>
      </c>
      <c r="Y86" s="24">
        <v>34.789212748344355</v>
      </c>
      <c r="Z86" s="24">
        <v>70.26120811258276</v>
      </c>
      <c r="AA86" s="24">
        <v>34.726220165562914</v>
      </c>
      <c r="AB86" s="24">
        <v>69.12323735099329</v>
      </c>
      <c r="AC86" s="24">
        <v>34.66981867549667</v>
      </c>
      <c r="AD86" s="24">
        <v>64.84743619205302</v>
      </c>
      <c r="AE86" s="24">
        <v>32.61263158940399</v>
      </c>
      <c r="AF86" s="24">
        <v>47.3344253277501</v>
      </c>
      <c r="AG86" s="24">
        <v>10.27312539788621</v>
      </c>
      <c r="AH86" s="24">
        <v>39.37176180892981</v>
      </c>
      <c r="AI86" s="24">
        <v>10.313122253699122</v>
      </c>
      <c r="AJ86" s="24">
        <v>37.260485099337714</v>
      </c>
      <c r="AK86" s="24">
        <v>12.788571212661715</v>
      </c>
      <c r="AL86" s="24">
        <v>39.87901798013246</v>
      </c>
      <c r="AM86" s="24">
        <v>10.8263018195777</v>
      </c>
      <c r="AN86" s="24">
        <v>37.68898360322946</v>
      </c>
      <c r="AO86" s="24">
        <v>10.025885610058468</v>
      </c>
    </row>
    <row r="87" spans="1:41" ht="15.75">
      <c r="A87" s="36" t="s">
        <v>124</v>
      </c>
      <c r="B87" t="s">
        <v>126</v>
      </c>
      <c r="C87" t="s">
        <v>126</v>
      </c>
      <c r="D87" t="s">
        <v>126</v>
      </c>
      <c r="E87" t="s">
        <v>126</v>
      </c>
      <c r="F87" t="s">
        <v>126</v>
      </c>
      <c r="G87" t="s">
        <v>126</v>
      </c>
      <c r="H87" t="s">
        <v>126</v>
      </c>
      <c r="I87" t="s">
        <v>126</v>
      </c>
      <c r="J87" t="s">
        <v>126</v>
      </c>
      <c r="K87" t="s">
        <v>126</v>
      </c>
      <c r="L87" s="3" t="s">
        <v>126</v>
      </c>
      <c r="M87" s="3" t="s">
        <v>126</v>
      </c>
      <c r="N87" t="s">
        <v>126</v>
      </c>
      <c r="O87" s="3" t="s">
        <v>126</v>
      </c>
      <c r="P87" t="s">
        <v>126</v>
      </c>
      <c r="Q87" s="3" t="s">
        <v>126</v>
      </c>
      <c r="R87" t="s">
        <v>126</v>
      </c>
      <c r="S87" s="3" t="s">
        <v>126</v>
      </c>
      <c r="T87" t="s">
        <v>126</v>
      </c>
      <c r="U87" s="3" t="s">
        <v>126</v>
      </c>
      <c r="V87" t="s">
        <v>126</v>
      </c>
      <c r="W87" s="3" t="s">
        <v>126</v>
      </c>
      <c r="X87" t="s">
        <v>126</v>
      </c>
      <c r="Y87" s="3" t="s">
        <v>126</v>
      </c>
      <c r="Z87" t="s">
        <v>126</v>
      </c>
      <c r="AA87" t="s">
        <v>126</v>
      </c>
      <c r="AB87" t="s">
        <v>126</v>
      </c>
      <c r="AC87" t="s">
        <v>126</v>
      </c>
      <c r="AD87" t="s">
        <v>126</v>
      </c>
      <c r="AE87" t="s">
        <v>126</v>
      </c>
      <c r="AF87" t="s">
        <v>126</v>
      </c>
      <c r="AG87" t="s">
        <v>126</v>
      </c>
      <c r="AH87" t="s">
        <v>126</v>
      </c>
      <c r="AI87" t="s">
        <v>126</v>
      </c>
      <c r="AJ87" t="s">
        <v>126</v>
      </c>
      <c r="AK87" t="s">
        <v>126</v>
      </c>
      <c r="AL87" t="s">
        <v>126</v>
      </c>
      <c r="AM87" t="s">
        <v>126</v>
      </c>
      <c r="AN87" t="s">
        <v>126</v>
      </c>
      <c r="AO87" t="s">
        <v>126</v>
      </c>
    </row>
    <row r="88" spans="1:41" ht="15.75">
      <c r="A88" s="36" t="s">
        <v>127</v>
      </c>
      <c r="B88">
        <v>294.0069690194625</v>
      </c>
      <c r="C88">
        <v>272.9414806514608</v>
      </c>
      <c r="D88">
        <v>274.13101996516195</v>
      </c>
      <c r="E88">
        <v>269.7720371544268</v>
      </c>
      <c r="F88">
        <v>267.38404261349785</v>
      </c>
      <c r="G88">
        <v>282.049538673712</v>
      </c>
      <c r="H88">
        <v>260.0873963180699</v>
      </c>
      <c r="I88">
        <v>261.4470814828655</v>
      </c>
      <c r="J88">
        <v>257.22050446144533</v>
      </c>
      <c r="K88">
        <v>255.23932995207463</v>
      </c>
      <c r="L88" s="3">
        <v>261.41463639788503</v>
      </c>
      <c r="M88" s="3">
        <v>261.41463639788503</v>
      </c>
      <c r="N88">
        <v>243.879756482526</v>
      </c>
      <c r="O88" s="3">
        <v>238.10798594939058</v>
      </c>
      <c r="P88">
        <v>241.56656769109549</v>
      </c>
      <c r="Q88" s="3">
        <v>236.57949717610288</v>
      </c>
      <c r="R88">
        <v>238.37204305432184</v>
      </c>
      <c r="S88" s="3">
        <v>235.5047569784672</v>
      </c>
      <c r="T88">
        <v>237.1714082789857</v>
      </c>
      <c r="U88" s="3">
        <v>235.2825839342177</v>
      </c>
      <c r="V88">
        <v>262.3940124475833</v>
      </c>
      <c r="W88" s="3">
        <v>254.2383377239381</v>
      </c>
      <c r="X88">
        <v>239.5451003765371</v>
      </c>
      <c r="Y88" s="3">
        <v>235.93548557220475</v>
      </c>
      <c r="Z88">
        <v>238.11067228918975</v>
      </c>
      <c r="AA88">
        <v>235.29486669297404</v>
      </c>
      <c r="AB88">
        <v>236.36880028718176</v>
      </c>
      <c r="AC88">
        <v>234.90962229713915</v>
      </c>
      <c r="AD88">
        <v>235.62883499952278</v>
      </c>
      <c r="AE88">
        <v>234.51639245870996</v>
      </c>
      <c r="AF88">
        <v>239.56773505129382</v>
      </c>
      <c r="AG88">
        <v>229.89463188267865</v>
      </c>
      <c r="AH88">
        <v>221.2061455621414</v>
      </c>
      <c r="AI88">
        <v>219.8839720951464</v>
      </c>
      <c r="AJ88">
        <v>220.9852786895486</v>
      </c>
      <c r="AK88">
        <v>219.46372683532584</v>
      </c>
      <c r="AL88">
        <v>220.82627115417426</v>
      </c>
      <c r="AM88">
        <v>219.86430460978966</v>
      </c>
      <c r="AN88">
        <v>220.5767701902522</v>
      </c>
      <c r="AO88">
        <v>219.2318841296304</v>
      </c>
    </row>
    <row r="89" spans="1:41" ht="15.75">
      <c r="A89" s="36" t="s">
        <v>128</v>
      </c>
      <c r="B89">
        <v>416.9494062766928</v>
      </c>
      <c r="C89">
        <v>413.48957904597796</v>
      </c>
      <c r="D89">
        <v>407.2299394711026</v>
      </c>
      <c r="E89">
        <v>406.13090149653954</v>
      </c>
      <c r="F89">
        <v>406.21633146099884</v>
      </c>
      <c r="G89">
        <v>415.63076337138085</v>
      </c>
      <c r="H89">
        <v>413.9461182693604</v>
      </c>
      <c r="I89">
        <v>410.85571521821123</v>
      </c>
      <c r="J89">
        <v>410.0110680190799</v>
      </c>
      <c r="K89">
        <v>409.70182558907055</v>
      </c>
      <c r="L89" s="3">
        <v>411.8341779197287</v>
      </c>
      <c r="M89" s="3">
        <v>411.8341779197287</v>
      </c>
      <c r="N89">
        <v>407.6505588507402</v>
      </c>
      <c r="O89" s="3">
        <v>413.69300433308655</v>
      </c>
      <c r="P89">
        <v>406.68701682517377</v>
      </c>
      <c r="Q89" s="3">
        <v>413.80296225709446</v>
      </c>
      <c r="R89">
        <v>407.2386608063365</v>
      </c>
      <c r="S89" s="3">
        <v>414.33263861251186</v>
      </c>
      <c r="T89">
        <v>407.70093915810645</v>
      </c>
      <c r="U89" s="3">
        <v>414.1138095285631</v>
      </c>
      <c r="V89">
        <v>403.5260639765387</v>
      </c>
      <c r="W89" s="3">
        <v>412.5351351630563</v>
      </c>
      <c r="X89">
        <v>403.59704930211035</v>
      </c>
      <c r="Y89" s="3">
        <v>413.87499818070035</v>
      </c>
      <c r="Z89">
        <v>402.30265449197543</v>
      </c>
      <c r="AA89">
        <v>412.93593943286766</v>
      </c>
      <c r="AB89">
        <v>404.8586390977013</v>
      </c>
      <c r="AC89">
        <v>413.10984700414366</v>
      </c>
      <c r="AD89">
        <v>405.20346738924854</v>
      </c>
      <c r="AE89">
        <v>413.4835684872614</v>
      </c>
      <c r="AF89">
        <v>402.195720740325</v>
      </c>
      <c r="AG89">
        <v>407.8058933128043</v>
      </c>
      <c r="AH89">
        <v>404.4600385897808</v>
      </c>
      <c r="AI89">
        <v>408.02614144568423</v>
      </c>
      <c r="AJ89">
        <v>404.65455938091765</v>
      </c>
      <c r="AK89">
        <v>408.0617377723212</v>
      </c>
      <c r="AL89">
        <v>404.66593642154106</v>
      </c>
      <c r="AM89">
        <v>407.5884848210357</v>
      </c>
      <c r="AN89">
        <v>405.26548034843427</v>
      </c>
      <c r="AO89">
        <v>408.0833852531654</v>
      </c>
    </row>
    <row r="90" spans="1:41" ht="15.75">
      <c r="A90" s="36" t="s">
        <v>129</v>
      </c>
      <c r="B90">
        <v>122.94243725723032</v>
      </c>
      <c r="C90">
        <v>140.54809839451718</v>
      </c>
      <c r="D90">
        <v>133.09891950594067</v>
      </c>
      <c r="E90">
        <v>136.35886434211272</v>
      </c>
      <c r="F90">
        <v>138.832288847501</v>
      </c>
      <c r="G90">
        <v>133.58122469766886</v>
      </c>
      <c r="H90">
        <v>153.85872195129048</v>
      </c>
      <c r="I90">
        <v>149.40863373534575</v>
      </c>
      <c r="J90">
        <v>152.79056355763458</v>
      </c>
      <c r="K90">
        <v>154.46249563699592</v>
      </c>
      <c r="L90" s="3">
        <v>150.41954152184366</v>
      </c>
      <c r="M90" s="3">
        <v>150.41954152184366</v>
      </c>
      <c r="N90">
        <v>163.7708023682142</v>
      </c>
      <c r="O90" s="3">
        <v>175.58501838369597</v>
      </c>
      <c r="P90">
        <v>165.12044913407829</v>
      </c>
      <c r="Q90" s="3">
        <v>177.2234650809916</v>
      </c>
      <c r="R90">
        <v>168.86661775201466</v>
      </c>
      <c r="S90" s="3">
        <v>178.82788163404464</v>
      </c>
      <c r="T90">
        <v>170.52953087912076</v>
      </c>
      <c r="U90" s="3">
        <v>178.83122559434537</v>
      </c>
      <c r="V90">
        <v>141.1320515289554</v>
      </c>
      <c r="W90" s="3">
        <v>158.2967974391182</v>
      </c>
      <c r="X90">
        <v>164.05194892557324</v>
      </c>
      <c r="Y90" s="3">
        <v>177.9395126084956</v>
      </c>
      <c r="Z90">
        <v>164.19198220278568</v>
      </c>
      <c r="AA90">
        <v>177.64107273989362</v>
      </c>
      <c r="AB90">
        <v>168.48983881051956</v>
      </c>
      <c r="AC90">
        <v>178.2002247070045</v>
      </c>
      <c r="AD90">
        <v>169.57463238972576</v>
      </c>
      <c r="AE90">
        <v>178.96717602855142</v>
      </c>
      <c r="AF90">
        <v>162.62798568903116</v>
      </c>
      <c r="AG90">
        <v>177.91126143012573</v>
      </c>
      <c r="AH90">
        <v>183.2538930276394</v>
      </c>
      <c r="AI90">
        <v>188.14216935053787</v>
      </c>
      <c r="AJ90">
        <v>183.66928069136904</v>
      </c>
      <c r="AK90">
        <v>188.59801093699537</v>
      </c>
      <c r="AL90">
        <v>183.8396652673668</v>
      </c>
      <c r="AM90">
        <v>187.7241802112461</v>
      </c>
      <c r="AN90">
        <v>184.68871015818215</v>
      </c>
      <c r="AO90">
        <v>188.851501123535</v>
      </c>
    </row>
    <row r="91" spans="1:41" ht="15.75">
      <c r="A91" s="36" t="s">
        <v>130</v>
      </c>
      <c r="B91">
        <v>89.5845223578947</v>
      </c>
      <c r="C91">
        <v>92.58930645590686</v>
      </c>
      <c r="D91">
        <v>129.43429284525794</v>
      </c>
      <c r="E91">
        <v>135.3717673876871</v>
      </c>
      <c r="F91">
        <v>133.19598352745427</v>
      </c>
      <c r="G91">
        <v>105.97260449251242</v>
      </c>
      <c r="H91">
        <v>107.90810765391011</v>
      </c>
      <c r="I91">
        <v>145.04413843594</v>
      </c>
      <c r="J91">
        <v>152.18704026622316</v>
      </c>
      <c r="K91">
        <v>157.16549733777055</v>
      </c>
      <c r="L91" s="3">
        <v>76.73878961730452</v>
      </c>
      <c r="M91" s="3">
        <v>76.73878961730452</v>
      </c>
      <c r="N91">
        <v>93.46012893510814</v>
      </c>
      <c r="O91" s="3">
        <v>56.86620557404328</v>
      </c>
      <c r="P91">
        <v>99.17967321131451</v>
      </c>
      <c r="Q91" s="3">
        <v>56.386904559068206</v>
      </c>
      <c r="R91">
        <v>98.36095179700507</v>
      </c>
      <c r="S91" s="3">
        <v>54.372370532445885</v>
      </c>
      <c r="T91">
        <v>97.3287841763728</v>
      </c>
      <c r="U91" s="3">
        <v>57.70169764535939</v>
      </c>
      <c r="V91">
        <v>82.56566907051271</v>
      </c>
      <c r="W91" s="3">
        <v>40.06400069883526</v>
      </c>
      <c r="X91">
        <v>67.69404089850252</v>
      </c>
      <c r="Y91" s="3">
        <v>34.84054049916805</v>
      </c>
      <c r="Z91">
        <v>70.3158309484193</v>
      </c>
      <c r="AA91">
        <v>34.57866793459551</v>
      </c>
      <c r="AB91">
        <v>68.29096608985022</v>
      </c>
      <c r="AC91">
        <v>34.532929916805294</v>
      </c>
      <c r="AD91">
        <v>65.22033186356079</v>
      </c>
      <c r="AE91">
        <v>32.72287143094843</v>
      </c>
      <c r="AF91">
        <v>47.25515018040462</v>
      </c>
      <c r="AG91">
        <v>10.387279537581342</v>
      </c>
      <c r="AH91">
        <v>39.44494301925074</v>
      </c>
      <c r="AI91">
        <v>10.527673922195822</v>
      </c>
      <c r="AJ91">
        <v>39.08096845500846</v>
      </c>
      <c r="AK91">
        <v>12.368761874468756</v>
      </c>
      <c r="AL91">
        <v>37.864331747088194</v>
      </c>
      <c r="AM91">
        <v>12.38076606310281</v>
      </c>
      <c r="AN91">
        <v>36.29768925409678</v>
      </c>
      <c r="AO91">
        <v>11.556404531424658</v>
      </c>
    </row>
    <row r="92" spans="1:41" ht="15.75">
      <c r="A92" s="36" t="s">
        <v>131</v>
      </c>
      <c r="B92">
        <v>0.02488458954385964</v>
      </c>
      <c r="C92">
        <v>0.025719251793307463</v>
      </c>
      <c r="D92">
        <v>0.035953970234793874</v>
      </c>
      <c r="E92">
        <v>0.03760326871880197</v>
      </c>
      <c r="F92">
        <v>0.03699888431318174</v>
      </c>
      <c r="G92">
        <v>0.02943683458125345</v>
      </c>
      <c r="H92">
        <v>0.029974474348308362</v>
      </c>
      <c r="I92">
        <v>0.04029003845442778</v>
      </c>
      <c r="J92">
        <v>0.042274177851728656</v>
      </c>
      <c r="K92">
        <v>0.04365708259382515</v>
      </c>
      <c r="L92" s="3">
        <v>0.021316330449251256</v>
      </c>
      <c r="M92" s="3">
        <v>0.021316330449251256</v>
      </c>
      <c r="N92">
        <v>0.02596114692641893</v>
      </c>
      <c r="O92" s="3">
        <v>0.01579616821501202</v>
      </c>
      <c r="P92">
        <v>0.02754990922536514</v>
      </c>
      <c r="Q92" s="3">
        <v>0.015663029044185612</v>
      </c>
      <c r="R92">
        <v>0.02732248661027919</v>
      </c>
      <c r="S92" s="3">
        <v>0.015103436259012747</v>
      </c>
      <c r="T92">
        <v>0.02703577338232578</v>
      </c>
      <c r="U92" s="3">
        <v>0.016028249345933165</v>
      </c>
      <c r="V92">
        <v>0.02293490807514242</v>
      </c>
      <c r="W92" s="3">
        <v>0.011128889083009795</v>
      </c>
      <c r="X92">
        <v>0.018803900249584032</v>
      </c>
      <c r="Y92" s="3">
        <v>0.00967792791643557</v>
      </c>
      <c r="Z92">
        <v>0.019532175263449806</v>
      </c>
      <c r="AA92">
        <v>0.009605185537387642</v>
      </c>
      <c r="AB92">
        <v>0.018969712802736172</v>
      </c>
      <c r="AC92">
        <v>0.009592480532445914</v>
      </c>
      <c r="AD92">
        <v>0.01811675885098911</v>
      </c>
      <c r="AE92">
        <v>0.009089686508596786</v>
      </c>
      <c r="AF92">
        <v>0.013126430605667948</v>
      </c>
      <c r="AG92">
        <v>0.002885355427105928</v>
      </c>
      <c r="AH92">
        <v>0.010956928616458542</v>
      </c>
      <c r="AI92">
        <v>0.002924353867276618</v>
      </c>
      <c r="AJ92">
        <v>0.010855824570835683</v>
      </c>
      <c r="AK92">
        <v>0.003435767187352432</v>
      </c>
      <c r="AL92">
        <v>0.01051786992974672</v>
      </c>
      <c r="AM92">
        <v>0.0034391016841952247</v>
      </c>
      <c r="AN92">
        <v>0.010082691459471327</v>
      </c>
      <c r="AO92">
        <v>0.0032101123698401826</v>
      </c>
    </row>
    <row r="93" spans="1:41" s="41" customFormat="1" ht="15.75">
      <c r="A93" s="40" t="s">
        <v>132</v>
      </c>
      <c r="B93" s="41">
        <v>3059.372088667894</v>
      </c>
      <c r="C93" s="41">
        <v>3614.79193167914</v>
      </c>
      <c r="D93" s="41">
        <v>4785.434590199817</v>
      </c>
      <c r="E93" s="41">
        <v>5127.539018047129</v>
      </c>
      <c r="F93" s="41">
        <v>5136.639794002921</v>
      </c>
      <c r="G93" s="41">
        <v>3932.208414586526</v>
      </c>
      <c r="H93" s="41">
        <v>4611.834314392465</v>
      </c>
      <c r="I93" s="41">
        <v>6019.679598620596</v>
      </c>
      <c r="J93" s="41">
        <v>6459.095457901295</v>
      </c>
      <c r="K93" s="41">
        <v>6743.381929672688</v>
      </c>
      <c r="L93" s="41">
        <v>3206.3926531044895</v>
      </c>
      <c r="M93" s="41">
        <v>3206.3926531044895</v>
      </c>
      <c r="N93" s="41">
        <v>4251.677862538726</v>
      </c>
      <c r="O93" s="41">
        <v>2773.57048642484</v>
      </c>
      <c r="P93" s="41">
        <v>4549.053384895378</v>
      </c>
      <c r="Q93" s="41">
        <v>2775.8562808747856</v>
      </c>
      <c r="R93" s="41">
        <v>4613.855902452555</v>
      </c>
      <c r="S93" s="41">
        <v>2700.9155115940694</v>
      </c>
      <c r="T93" s="41">
        <v>4610.397751842235</v>
      </c>
      <c r="U93" s="41">
        <v>2865.823139779824</v>
      </c>
      <c r="V93" s="41">
        <v>3236.8506282728554</v>
      </c>
      <c r="W93" s="41">
        <v>1761.6675008956154</v>
      </c>
      <c r="X93" s="41">
        <v>3084.816483346334</v>
      </c>
      <c r="Y93" s="41">
        <v>1722.0857765106985</v>
      </c>
      <c r="Z93" s="41">
        <v>3207.0265732380412</v>
      </c>
      <c r="AA93" s="41">
        <v>1706.2754627272523</v>
      </c>
      <c r="AB93" s="41">
        <v>3196.203852414867</v>
      </c>
      <c r="AC93" s="41">
        <v>1701.115137702708</v>
      </c>
      <c r="AD93" s="41">
        <v>3072.1427222497887</v>
      </c>
      <c r="AE93" s="41">
        <v>1626.7555254283898</v>
      </c>
      <c r="AF93" s="41">
        <v>2134.402805776198</v>
      </c>
      <c r="AG93" s="41">
        <v>511.7748009024209</v>
      </c>
      <c r="AH93" s="41">
        <v>2007.941722993282</v>
      </c>
      <c r="AI93" s="41">
        <v>550.1467530180389</v>
      </c>
      <c r="AJ93" s="41">
        <v>1993.8814902370798</v>
      </c>
      <c r="AK93" s="41">
        <v>647.9504110987439</v>
      </c>
      <c r="AL93" s="41">
        <v>1933.6016872103396</v>
      </c>
      <c r="AM93" s="41">
        <v>645.1209843324444</v>
      </c>
      <c r="AN93" s="41">
        <v>1862.489667801316</v>
      </c>
      <c r="AO93" s="41">
        <v>606.2348402853875</v>
      </c>
    </row>
    <row r="94" spans="1:41" s="39" customFormat="1" ht="15.75">
      <c r="A94" s="37" t="s">
        <v>175</v>
      </c>
      <c r="B94" s="38">
        <f aca="true" t="shared" si="0" ref="B94:AO94">B36/B93</f>
        <v>1.002637956263942</v>
      </c>
      <c r="C94" s="38">
        <f t="shared" si="0"/>
        <v>0.9958863587882624</v>
      </c>
      <c r="D94" s="38">
        <f t="shared" si="0"/>
        <v>0.9971090810888812</v>
      </c>
      <c r="E94" s="38">
        <f t="shared" si="0"/>
        <v>1.000774875113199</v>
      </c>
      <c r="F94" s="38">
        <f t="shared" si="0"/>
        <v>1.0021916774157</v>
      </c>
      <c r="G94" s="38">
        <f t="shared" si="0"/>
        <v>0.9771877137977896</v>
      </c>
      <c r="H94" s="38">
        <f t="shared" si="0"/>
        <v>0.9720918540634111</v>
      </c>
      <c r="I94" s="38">
        <f t="shared" si="0"/>
        <v>0.9623999697124536</v>
      </c>
      <c r="J94" s="38">
        <f t="shared" si="0"/>
        <v>0.9666292176043866</v>
      </c>
      <c r="K94" s="38">
        <f t="shared" si="0"/>
        <v>0.977176352623773</v>
      </c>
      <c r="L94" s="38">
        <f t="shared" si="0"/>
        <v>0.9302818838220054</v>
      </c>
      <c r="M94" s="38">
        <v>0.9302818838220054</v>
      </c>
      <c r="N94" s="38">
        <f t="shared" si="0"/>
        <v>0.9645553556370977</v>
      </c>
      <c r="O94" s="38">
        <f t="shared" si="0"/>
        <v>0.9129368723574983</v>
      </c>
      <c r="P94" s="38">
        <f t="shared" si="0"/>
        <v>0.9617500763566732</v>
      </c>
      <c r="Q94" s="38">
        <f t="shared" si="0"/>
        <v>0.9098842029594472</v>
      </c>
      <c r="R94" s="38">
        <f t="shared" si="0"/>
        <v>0.9695497036830925</v>
      </c>
      <c r="S94" s="38">
        <f t="shared" si="0"/>
        <v>0.911995717431572</v>
      </c>
      <c r="T94" s="38">
        <f t="shared" si="0"/>
        <v>0.9688647963762351</v>
      </c>
      <c r="U94" s="38">
        <f t="shared" si="0"/>
        <v>0.9215010034956008</v>
      </c>
      <c r="V94" s="38">
        <f t="shared" si="0"/>
        <v>0.9711915989343498</v>
      </c>
      <c r="W94" s="38">
        <f t="shared" si="0"/>
        <v>0.9067711944586413</v>
      </c>
      <c r="X94" s="38">
        <f t="shared" si="0"/>
        <v>0.9388451376452764</v>
      </c>
      <c r="Y94" s="38">
        <f t="shared" si="0"/>
        <v>0.9061793189609615</v>
      </c>
      <c r="Z94" s="38">
        <f t="shared" si="0"/>
        <v>0.9583692213243894</v>
      </c>
      <c r="AA94" s="38">
        <f t="shared" si="0"/>
        <v>0.9149066407898656</v>
      </c>
      <c r="AB94" s="38">
        <f>AC36/AB93</f>
        <v>0.490792374971832</v>
      </c>
      <c r="AC94" s="38">
        <f>AD36/AC93</f>
        <v>1.7624495974551195</v>
      </c>
      <c r="AD94" s="38">
        <f t="shared" si="0"/>
        <v>0.9759083352329935</v>
      </c>
      <c r="AE94" s="38">
        <f t="shared" si="0"/>
        <v>0.9001964243023322</v>
      </c>
      <c r="AF94" s="38">
        <f t="shared" si="0"/>
        <v>0.866406284821334</v>
      </c>
      <c r="AG94" s="38">
        <f t="shared" si="0"/>
        <v>0.6666003034581219</v>
      </c>
      <c r="AH94" s="38">
        <f t="shared" si="0"/>
        <v>0.8827340352053591</v>
      </c>
      <c r="AI94" s="38">
        <f t="shared" si="0"/>
        <v>0.6895425250314139</v>
      </c>
      <c r="AJ94" s="38">
        <f t="shared" si="0"/>
        <v>0.9109591542121325</v>
      </c>
      <c r="AK94" s="38">
        <f t="shared" si="0"/>
        <v>0.7204788404160238</v>
      </c>
      <c r="AL94" s="38">
        <f t="shared" si="0"/>
        <v>0.912324235974998</v>
      </c>
      <c r="AM94" s="38">
        <f t="shared" si="0"/>
        <v>0.5912495335306416</v>
      </c>
      <c r="AN94" s="38">
        <f t="shared" si="0"/>
        <v>0.8754332440063718</v>
      </c>
      <c r="AO94" s="38">
        <f t="shared" si="0"/>
        <v>0.6993410744192455</v>
      </c>
    </row>
    <row r="95" spans="1:41" ht="15.75">
      <c r="A95" s="36" t="s">
        <v>238</v>
      </c>
      <c r="B95">
        <f>B93/B34</f>
        <v>1.6923308367938819</v>
      </c>
      <c r="C95">
        <f>C93/C34</f>
        <v>2.493746693629793</v>
      </c>
      <c r="D95">
        <f aca="true" t="shared" si="1" ref="D95:AO95">D93/D34</f>
        <v>1.7877456545757116</v>
      </c>
      <c r="E95">
        <f t="shared" si="1"/>
        <v>1.7386686695788138</v>
      </c>
      <c r="F95">
        <f t="shared" si="1"/>
        <v>1.6538660073338693</v>
      </c>
      <c r="G95">
        <f t="shared" si="1"/>
        <v>2.229598154596805</v>
      </c>
      <c r="H95">
        <f t="shared" si="1"/>
        <v>3.2600156018823205</v>
      </c>
      <c r="I95">
        <f t="shared" si="1"/>
        <v>2.2860438503110396</v>
      </c>
      <c r="J95">
        <f t="shared" si="1"/>
        <v>2.012631066028526</v>
      </c>
      <c r="K95">
        <f t="shared" si="1"/>
        <v>1.7581932871859998</v>
      </c>
      <c r="L95">
        <f t="shared" si="1"/>
        <v>3.101274533813637</v>
      </c>
      <c r="M95">
        <f t="shared" si="1"/>
        <v>3.101274533813637</v>
      </c>
      <c r="N95">
        <f t="shared" si="1"/>
        <v>3.6856027368804383</v>
      </c>
      <c r="O95">
        <f t="shared" si="1"/>
        <v>5.287437139502238</v>
      </c>
      <c r="P95">
        <f t="shared" si="1"/>
        <v>3.1307529785833244</v>
      </c>
      <c r="Q95">
        <f t="shared" si="1"/>
        <v>4.955802577684975</v>
      </c>
      <c r="R95">
        <f t="shared" si="1"/>
        <v>3.2502764455962914</v>
      </c>
      <c r="S95">
        <f t="shared" si="1"/>
        <v>4.834530450059263</v>
      </c>
      <c r="T95">
        <f t="shared" si="1"/>
        <v>3.0378810008388357</v>
      </c>
      <c r="U95">
        <f t="shared" si="1"/>
        <v>3.732675553362176</v>
      </c>
      <c r="V95">
        <f t="shared" si="1"/>
        <v>2.590555153920098</v>
      </c>
      <c r="W95">
        <f t="shared" si="1"/>
        <v>3.3071785951197</v>
      </c>
      <c r="X95">
        <f t="shared" si="1"/>
        <v>3.8052620104149875</v>
      </c>
      <c r="Y95">
        <f t="shared" si="1"/>
        <v>5.659127121781569</v>
      </c>
      <c r="Z95">
        <f t="shared" si="1"/>
        <v>3.476996593435161</v>
      </c>
      <c r="AA95">
        <f t="shared" si="1"/>
        <v>4.524053050766561</v>
      </c>
      <c r="AB95">
        <f t="shared" si="1"/>
        <v>3.545286465072566</v>
      </c>
      <c r="AC95">
        <f t="shared" si="1"/>
        <v>4.095867790755506</v>
      </c>
      <c r="AD95">
        <f t="shared" si="1"/>
        <v>3.1257174824016785</v>
      </c>
      <c r="AE95">
        <f t="shared" si="1"/>
        <v>3.106187512076954</v>
      </c>
      <c r="AF95">
        <f t="shared" si="1"/>
        <v>3.9824673132016706</v>
      </c>
      <c r="AG95">
        <f t="shared" si="1"/>
        <v>3.1598880343503124</v>
      </c>
      <c r="AH95">
        <f t="shared" si="1"/>
        <v>6.619886433238459</v>
      </c>
      <c r="AI95">
        <f t="shared" si="1"/>
        <v>5.576397976143751</v>
      </c>
      <c r="AJ95">
        <f t="shared" si="1"/>
        <v>5.440266615738913</v>
      </c>
      <c r="AK95">
        <f t="shared" si="1"/>
        <v>3.668060453713918</v>
      </c>
      <c r="AL95">
        <f t="shared" si="1"/>
        <v>4.645741576940323</v>
      </c>
      <c r="AM95">
        <f>AM93/AM34</f>
        <v>3.100723335520707</v>
      </c>
      <c r="AN95">
        <f t="shared" si="1"/>
        <v>3.5761506354155355</v>
      </c>
      <c r="AO95">
        <f t="shared" si="1"/>
        <v>1.8942766905486816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85" zoomScaleNormal="85" zoomScalePageLayoutView="0" workbookViewId="0" topLeftCell="A1">
      <selection activeCell="AC104" sqref="AC104"/>
    </sheetView>
  </sheetViews>
  <sheetFormatPr defaultColWidth="11.421875" defaultRowHeight="15"/>
  <sheetData/>
  <sheetProtection/>
  <printOptions/>
  <pageMargins left="0.7" right="0.7" top="0.75" bottom="0.75" header="0.3" footer="0.3"/>
  <pageSetup fitToWidth="0" fitToHeight="1" horizontalDpi="600" verticalDpi="600" orientation="portrait" scale="52" r:id="rId2"/>
  <rowBreaks count="1" manualBreakCount="1">
    <brk id="45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fitToWidth="0" fitToHeight="1" horizontalDpi="600" verticalDpi="600" orientation="portrait" scale="40" r:id="rId2"/>
  <rowBreaks count="1" manualBreakCount="1">
    <brk id="45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X94"/>
  <sheetViews>
    <sheetView zoomScale="85" zoomScaleNormal="8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11.421875" defaultRowHeight="15"/>
  <cols>
    <col min="1" max="1" width="40.8515625" style="23" bestFit="1" customWidth="1"/>
    <col min="2" max="5" width="9.140625" style="0" customWidth="1"/>
    <col min="6" max="6" width="9.140625" style="46" customWidth="1"/>
    <col min="7" max="10" width="9.140625" style="0" customWidth="1"/>
    <col min="11" max="11" width="9.140625" style="46" customWidth="1"/>
    <col min="12" max="15" width="9.140625" style="0" customWidth="1"/>
    <col min="16" max="16" width="9.140625" style="46" customWidth="1"/>
    <col min="17" max="20" width="9.140625" style="0" customWidth="1"/>
    <col min="21" max="21" width="9.140625" style="46" customWidth="1"/>
    <col min="22" max="25" width="9.140625" style="0" customWidth="1"/>
    <col min="26" max="26" width="9.140625" style="46" customWidth="1"/>
    <col min="27" max="30" width="9.140625" style="0" customWidth="1"/>
    <col min="31" max="31" width="9.140625" style="46" customWidth="1"/>
    <col min="32" max="35" width="9.140625" style="0" customWidth="1"/>
    <col min="36" max="36" width="9.140625" style="46" customWidth="1"/>
    <col min="37" max="40" width="9.140625" style="0" customWidth="1"/>
    <col min="41" max="41" width="9.140625" style="46" customWidth="1"/>
    <col min="42" max="45" width="9.140625" style="0" customWidth="1"/>
    <col min="46" max="46" width="9.140625" style="46" customWidth="1"/>
    <col min="47" max="50" width="9.140625" style="0" customWidth="1"/>
    <col min="51" max="51" width="9.140625" style="46" customWidth="1"/>
  </cols>
  <sheetData>
    <row r="1" spans="1:50" ht="15">
      <c r="A1" s="42" t="s">
        <v>182</v>
      </c>
      <c r="B1" s="44" t="s">
        <v>178</v>
      </c>
      <c r="C1" s="44" t="s">
        <v>179</v>
      </c>
      <c r="D1" s="45" t="s">
        <v>180</v>
      </c>
      <c r="E1" s="47" t="s">
        <v>181</v>
      </c>
      <c r="G1" s="44" t="s">
        <v>178</v>
      </c>
      <c r="H1" s="44" t="s">
        <v>179</v>
      </c>
      <c r="I1" s="45" t="s">
        <v>180</v>
      </c>
      <c r="J1" s="47" t="s">
        <v>181</v>
      </c>
      <c r="L1" s="44" t="s">
        <v>178</v>
      </c>
      <c r="M1" s="44" t="s">
        <v>179</v>
      </c>
      <c r="N1" s="45" t="s">
        <v>180</v>
      </c>
      <c r="O1" s="47" t="s">
        <v>181</v>
      </c>
      <c r="Q1" s="44" t="s">
        <v>178</v>
      </c>
      <c r="R1" s="44" t="s">
        <v>179</v>
      </c>
      <c r="S1" s="45" t="s">
        <v>180</v>
      </c>
      <c r="T1" s="47" t="s">
        <v>181</v>
      </c>
      <c r="V1" s="44" t="s">
        <v>178</v>
      </c>
      <c r="W1" s="44" t="s">
        <v>179</v>
      </c>
      <c r="X1" s="45" t="s">
        <v>180</v>
      </c>
      <c r="Y1" s="47" t="s">
        <v>181</v>
      </c>
      <c r="AA1" s="44" t="s">
        <v>178</v>
      </c>
      <c r="AB1" s="44" t="s">
        <v>179</v>
      </c>
      <c r="AC1" s="45" t="s">
        <v>180</v>
      </c>
      <c r="AD1" s="47" t="s">
        <v>181</v>
      </c>
      <c r="AF1" s="44" t="s">
        <v>178</v>
      </c>
      <c r="AG1" s="44" t="s">
        <v>179</v>
      </c>
      <c r="AH1" s="45" t="s">
        <v>180</v>
      </c>
      <c r="AI1" s="47" t="s">
        <v>181</v>
      </c>
      <c r="AK1" s="44" t="s">
        <v>178</v>
      </c>
      <c r="AL1" s="44" t="s">
        <v>179</v>
      </c>
      <c r="AM1" s="45" t="s">
        <v>180</v>
      </c>
      <c r="AN1" s="47" t="s">
        <v>181</v>
      </c>
      <c r="AP1" s="44" t="s">
        <v>178</v>
      </c>
      <c r="AQ1" s="44" t="s">
        <v>179</v>
      </c>
      <c r="AR1" s="45" t="s">
        <v>180</v>
      </c>
      <c r="AS1" s="47" t="s">
        <v>181</v>
      </c>
      <c r="AU1" s="44" t="s">
        <v>178</v>
      </c>
      <c r="AV1" s="44" t="s">
        <v>179</v>
      </c>
      <c r="AW1" s="45" t="s">
        <v>180</v>
      </c>
      <c r="AX1" s="47" t="s">
        <v>181</v>
      </c>
    </row>
    <row r="2" spans="1:50" s="48" customFormat="1" ht="15.75" thickBot="1">
      <c r="A2" s="49" t="s">
        <v>125</v>
      </c>
      <c r="E2" s="48" t="s">
        <v>100</v>
      </c>
      <c r="J2" s="48" t="s">
        <v>212</v>
      </c>
      <c r="O2" s="48" t="s">
        <v>103</v>
      </c>
      <c r="T2" s="48" t="s">
        <v>209</v>
      </c>
      <c r="Y2" s="48" t="s">
        <v>105</v>
      </c>
      <c r="AD2" s="48" t="s">
        <v>206</v>
      </c>
      <c r="AI2" s="48" t="s">
        <v>107</v>
      </c>
      <c r="AN2" s="48" t="s">
        <v>109</v>
      </c>
      <c r="AS2" s="48" t="s">
        <v>201</v>
      </c>
      <c r="AX2" s="48" t="s">
        <v>111</v>
      </c>
    </row>
    <row r="3" spans="1:50" ht="15">
      <c r="A3" s="2" t="s">
        <v>0</v>
      </c>
      <c r="E3" s="43" t="s">
        <v>82</v>
      </c>
      <c r="J3" s="43" t="s">
        <v>82</v>
      </c>
      <c r="O3" s="43" t="s">
        <v>82</v>
      </c>
      <c r="T3" s="43" t="s">
        <v>82</v>
      </c>
      <c r="Y3" s="43" t="s">
        <v>82</v>
      </c>
      <c r="AD3" s="43" t="s">
        <v>82</v>
      </c>
      <c r="AI3" s="43" t="s">
        <v>82</v>
      </c>
      <c r="AN3" s="43" t="s">
        <v>82</v>
      </c>
      <c r="AS3" s="43" t="s">
        <v>82</v>
      </c>
      <c r="AX3" s="43" t="s">
        <v>82</v>
      </c>
    </row>
    <row r="4" spans="1:50" ht="15">
      <c r="A4" s="11" t="s">
        <v>78</v>
      </c>
      <c r="B4">
        <v>0</v>
      </c>
      <c r="C4">
        <v>0</v>
      </c>
      <c r="D4">
        <v>0</v>
      </c>
      <c r="E4" s="43" t="s">
        <v>82</v>
      </c>
      <c r="G4">
        <v>0</v>
      </c>
      <c r="H4">
        <v>0</v>
      </c>
      <c r="I4">
        <v>0</v>
      </c>
      <c r="J4" s="43" t="s">
        <v>82</v>
      </c>
      <c r="L4">
        <v>0</v>
      </c>
      <c r="M4">
        <v>0</v>
      </c>
      <c r="N4">
        <v>0</v>
      </c>
      <c r="O4" s="43" t="s">
        <v>82</v>
      </c>
      <c r="Q4">
        <v>0</v>
      </c>
      <c r="R4">
        <v>0</v>
      </c>
      <c r="S4">
        <v>0</v>
      </c>
      <c r="T4" s="43" t="s">
        <v>82</v>
      </c>
      <c r="V4">
        <v>0</v>
      </c>
      <c r="W4">
        <v>0</v>
      </c>
      <c r="X4">
        <v>0</v>
      </c>
      <c r="Y4" s="43" t="s">
        <v>82</v>
      </c>
      <c r="AD4" s="43" t="s">
        <v>82</v>
      </c>
      <c r="AF4">
        <v>0</v>
      </c>
      <c r="AG4">
        <v>0</v>
      </c>
      <c r="AH4">
        <v>0</v>
      </c>
      <c r="AI4" s="43" t="s">
        <v>82</v>
      </c>
      <c r="AK4">
        <v>0</v>
      </c>
      <c r="AL4">
        <v>0</v>
      </c>
      <c r="AM4">
        <v>0</v>
      </c>
      <c r="AN4" s="43" t="s">
        <v>82</v>
      </c>
      <c r="AP4">
        <v>0</v>
      </c>
      <c r="AQ4">
        <v>0</v>
      </c>
      <c r="AR4">
        <v>0</v>
      </c>
      <c r="AS4" s="43" t="s">
        <v>82</v>
      </c>
      <c r="AU4">
        <v>0</v>
      </c>
      <c r="AV4">
        <v>0</v>
      </c>
      <c r="AW4">
        <v>0</v>
      </c>
      <c r="AX4" s="43" t="s">
        <v>82</v>
      </c>
    </row>
    <row r="5" spans="1:50" ht="15">
      <c r="A5" s="11" t="s">
        <v>79</v>
      </c>
      <c r="B5">
        <v>600</v>
      </c>
      <c r="C5">
        <v>600</v>
      </c>
      <c r="D5">
        <v>602</v>
      </c>
      <c r="E5" s="43" t="s">
        <v>82</v>
      </c>
      <c r="G5">
        <v>600</v>
      </c>
      <c r="H5">
        <v>636</v>
      </c>
      <c r="I5">
        <v>600</v>
      </c>
      <c r="J5" s="43" t="s">
        <v>82</v>
      </c>
      <c r="L5">
        <v>600</v>
      </c>
      <c r="M5">
        <v>600</v>
      </c>
      <c r="N5">
        <v>600</v>
      </c>
      <c r="O5" s="43" t="s">
        <v>82</v>
      </c>
      <c r="Q5">
        <v>600</v>
      </c>
      <c r="R5">
        <v>600</v>
      </c>
      <c r="S5">
        <v>600</v>
      </c>
      <c r="T5" s="43" t="s">
        <v>82</v>
      </c>
      <c r="V5">
        <v>600</v>
      </c>
      <c r="W5">
        <v>600</v>
      </c>
      <c r="X5">
        <v>600</v>
      </c>
      <c r="Y5" s="43" t="s">
        <v>82</v>
      </c>
      <c r="AD5" s="43" t="s">
        <v>82</v>
      </c>
      <c r="AF5">
        <v>600</v>
      </c>
      <c r="AG5">
        <v>600</v>
      </c>
      <c r="AH5">
        <v>600</v>
      </c>
      <c r="AI5" s="43" t="s">
        <v>82</v>
      </c>
      <c r="AK5">
        <v>600</v>
      </c>
      <c r="AL5">
        <v>600</v>
      </c>
      <c r="AM5">
        <v>609</v>
      </c>
      <c r="AN5" s="43" t="s">
        <v>82</v>
      </c>
      <c r="AP5">
        <v>604</v>
      </c>
      <c r="AQ5">
        <v>600</v>
      </c>
      <c r="AR5">
        <v>600</v>
      </c>
      <c r="AS5" s="43" t="s">
        <v>82</v>
      </c>
      <c r="AU5">
        <v>622</v>
      </c>
      <c r="AV5">
        <v>605</v>
      </c>
      <c r="AW5">
        <v>600</v>
      </c>
      <c r="AX5" s="43" t="s">
        <v>82</v>
      </c>
    </row>
    <row r="6" spans="1:50" ht="15">
      <c r="A6" s="11" t="s">
        <v>80</v>
      </c>
      <c r="B6">
        <v>610</v>
      </c>
      <c r="C6">
        <v>610</v>
      </c>
      <c r="D6">
        <v>606</v>
      </c>
      <c r="E6" s="43" t="s">
        <v>82</v>
      </c>
      <c r="G6">
        <v>606</v>
      </c>
      <c r="H6">
        <v>639</v>
      </c>
      <c r="I6">
        <v>606</v>
      </c>
      <c r="J6" s="43" t="s">
        <v>82</v>
      </c>
      <c r="L6">
        <v>866</v>
      </c>
      <c r="M6">
        <v>606</v>
      </c>
      <c r="N6">
        <v>606</v>
      </c>
      <c r="O6" s="43" t="s">
        <v>82</v>
      </c>
      <c r="Q6">
        <v>606</v>
      </c>
      <c r="R6">
        <v>606</v>
      </c>
      <c r="S6">
        <v>606</v>
      </c>
      <c r="T6" s="43" t="s">
        <v>82</v>
      </c>
      <c r="V6">
        <v>606</v>
      </c>
      <c r="W6">
        <v>606</v>
      </c>
      <c r="X6">
        <v>606</v>
      </c>
      <c r="Y6" s="43" t="s">
        <v>82</v>
      </c>
      <c r="AD6" s="43" t="s">
        <v>82</v>
      </c>
      <c r="AF6">
        <v>606</v>
      </c>
      <c r="AG6">
        <v>606</v>
      </c>
      <c r="AH6">
        <v>606</v>
      </c>
      <c r="AI6" s="43" t="s">
        <v>82</v>
      </c>
      <c r="AK6">
        <v>606</v>
      </c>
      <c r="AL6">
        <v>602</v>
      </c>
      <c r="AM6">
        <v>613</v>
      </c>
      <c r="AN6" s="43" t="s">
        <v>82</v>
      </c>
      <c r="AP6">
        <v>608</v>
      </c>
      <c r="AQ6">
        <v>606</v>
      </c>
      <c r="AR6">
        <v>606</v>
      </c>
      <c r="AS6" s="43" t="s">
        <v>82</v>
      </c>
      <c r="AU6">
        <v>630</v>
      </c>
      <c r="AV6">
        <v>610</v>
      </c>
      <c r="AW6">
        <v>606</v>
      </c>
      <c r="AX6" s="43" t="s">
        <v>82</v>
      </c>
    </row>
    <row r="7" spans="1:50" ht="15.75" thickBot="1">
      <c r="A7" s="12" t="s">
        <v>81</v>
      </c>
      <c r="B7">
        <v>659</v>
      </c>
      <c r="C7">
        <v>660</v>
      </c>
      <c r="D7">
        <v>663</v>
      </c>
      <c r="E7" s="43" t="s">
        <v>82</v>
      </c>
      <c r="G7">
        <v>625</v>
      </c>
      <c r="H7">
        <v>704</v>
      </c>
      <c r="I7">
        <v>659</v>
      </c>
      <c r="J7" s="43" t="s">
        <v>82</v>
      </c>
      <c r="L7">
        <v>920</v>
      </c>
      <c r="M7">
        <v>660</v>
      </c>
      <c r="N7">
        <v>660</v>
      </c>
      <c r="O7" s="43" t="s">
        <v>82</v>
      </c>
      <c r="Q7">
        <v>659</v>
      </c>
      <c r="R7">
        <v>659</v>
      </c>
      <c r="S7">
        <v>659</v>
      </c>
      <c r="T7" s="43" t="s">
        <v>82</v>
      </c>
      <c r="V7">
        <v>645</v>
      </c>
      <c r="W7">
        <v>625</v>
      </c>
      <c r="X7">
        <v>659</v>
      </c>
      <c r="Y7" s="43" t="s">
        <v>82</v>
      </c>
      <c r="AD7" s="43" t="s">
        <v>82</v>
      </c>
      <c r="AF7">
        <v>625</v>
      </c>
      <c r="AG7">
        <v>625</v>
      </c>
      <c r="AH7">
        <v>659</v>
      </c>
      <c r="AI7" s="43" t="s">
        <v>82</v>
      </c>
      <c r="AK7">
        <v>660</v>
      </c>
      <c r="AL7">
        <v>605</v>
      </c>
      <c r="AM7">
        <v>660</v>
      </c>
      <c r="AN7" s="43" t="s">
        <v>82</v>
      </c>
      <c r="AP7">
        <v>661</v>
      </c>
      <c r="AQ7">
        <v>632</v>
      </c>
      <c r="AR7">
        <v>659</v>
      </c>
      <c r="AS7" s="43" t="s">
        <v>82</v>
      </c>
      <c r="AU7">
        <v>660</v>
      </c>
      <c r="AV7">
        <v>661</v>
      </c>
      <c r="AW7">
        <v>659</v>
      </c>
      <c r="AX7" s="43" t="s">
        <v>82</v>
      </c>
    </row>
    <row r="8" spans="1:50" ht="15">
      <c r="A8" s="2" t="s">
        <v>1</v>
      </c>
      <c r="B8" t="s">
        <v>216</v>
      </c>
      <c r="C8" t="s">
        <v>215</v>
      </c>
      <c r="D8" t="s">
        <v>154</v>
      </c>
      <c r="E8" s="43" t="s">
        <v>82</v>
      </c>
      <c r="G8" t="s">
        <v>185</v>
      </c>
      <c r="H8" t="s">
        <v>184</v>
      </c>
      <c r="I8" t="s">
        <v>163</v>
      </c>
      <c r="J8" s="43" t="s">
        <v>82</v>
      </c>
      <c r="L8" t="s">
        <v>187</v>
      </c>
      <c r="M8" t="s">
        <v>186</v>
      </c>
      <c r="N8" t="s">
        <v>164</v>
      </c>
      <c r="O8" s="43" t="s">
        <v>82</v>
      </c>
      <c r="Q8" t="s">
        <v>211</v>
      </c>
      <c r="R8" t="s">
        <v>210</v>
      </c>
      <c r="S8" t="s">
        <v>165</v>
      </c>
      <c r="T8" s="43" t="s">
        <v>82</v>
      </c>
      <c r="V8" t="s">
        <v>208</v>
      </c>
      <c r="W8" t="s">
        <v>207</v>
      </c>
      <c r="X8" t="s">
        <v>166</v>
      </c>
      <c r="Y8" s="43" t="s">
        <v>82</v>
      </c>
      <c r="AD8" s="43" t="s">
        <v>82</v>
      </c>
      <c r="AF8" t="s">
        <v>195</v>
      </c>
      <c r="AG8" t="s">
        <v>194</v>
      </c>
      <c r="AH8" t="s">
        <v>168</v>
      </c>
      <c r="AI8" s="43" t="s">
        <v>82</v>
      </c>
      <c r="AK8" t="s">
        <v>204</v>
      </c>
      <c r="AL8" t="s">
        <v>203</v>
      </c>
      <c r="AM8" t="s">
        <v>202</v>
      </c>
      <c r="AN8" s="43" t="s">
        <v>82</v>
      </c>
      <c r="AP8" t="s">
        <v>199</v>
      </c>
      <c r="AQ8" t="s">
        <v>200</v>
      </c>
      <c r="AR8" t="s">
        <v>170</v>
      </c>
      <c r="AS8" s="43" t="s">
        <v>82</v>
      </c>
      <c r="AU8" t="s">
        <v>197</v>
      </c>
      <c r="AV8" t="s">
        <v>198</v>
      </c>
      <c r="AW8" t="s">
        <v>196</v>
      </c>
      <c r="AX8" s="43" t="s">
        <v>82</v>
      </c>
    </row>
    <row r="9" spans="1:50" ht="15">
      <c r="A9" s="11" t="s">
        <v>2</v>
      </c>
      <c r="B9" t="s">
        <v>239</v>
      </c>
      <c r="C9" t="s">
        <v>239</v>
      </c>
      <c r="D9" t="s">
        <v>239</v>
      </c>
      <c r="E9" s="43" t="s">
        <v>239</v>
      </c>
      <c r="F9" s="46" t="s">
        <v>239</v>
      </c>
      <c r="G9" t="s">
        <v>239</v>
      </c>
      <c r="H9" t="s">
        <v>239</v>
      </c>
      <c r="I9" t="s">
        <v>239</v>
      </c>
      <c r="J9" s="43" t="s">
        <v>239</v>
      </c>
      <c r="K9" s="46" t="s">
        <v>239</v>
      </c>
      <c r="L9" t="s">
        <v>239</v>
      </c>
      <c r="M9" t="s">
        <v>239</v>
      </c>
      <c r="N9" t="s">
        <v>239</v>
      </c>
      <c r="O9" s="43" t="s">
        <v>239</v>
      </c>
      <c r="P9" s="46" t="s">
        <v>239</v>
      </c>
      <c r="Q9" t="s">
        <v>239</v>
      </c>
      <c r="R9" t="s">
        <v>239</v>
      </c>
      <c r="S9" t="s">
        <v>239</v>
      </c>
      <c r="T9" s="43" t="s">
        <v>239</v>
      </c>
      <c r="U9" s="46" t="s">
        <v>239</v>
      </c>
      <c r="V9" t="s">
        <v>239</v>
      </c>
      <c r="W9" t="s">
        <v>239</v>
      </c>
      <c r="X9" t="s">
        <v>239</v>
      </c>
      <c r="Y9" s="43" t="s">
        <v>239</v>
      </c>
      <c r="Z9" s="46" t="s">
        <v>239</v>
      </c>
      <c r="AA9" t="s">
        <v>239</v>
      </c>
      <c r="AB9" t="s">
        <v>239</v>
      </c>
      <c r="AC9" t="s">
        <v>239</v>
      </c>
      <c r="AD9" s="43" t="s">
        <v>239</v>
      </c>
      <c r="AE9" s="46" t="s">
        <v>239</v>
      </c>
      <c r="AF9" t="s">
        <v>239</v>
      </c>
      <c r="AG9" t="s">
        <v>239</v>
      </c>
      <c r="AH9" t="s">
        <v>239</v>
      </c>
      <c r="AI9" s="43" t="s">
        <v>239</v>
      </c>
      <c r="AJ9" s="46" t="s">
        <v>239</v>
      </c>
      <c r="AK9" t="s">
        <v>239</v>
      </c>
      <c r="AL9" t="s">
        <v>239</v>
      </c>
      <c r="AM9" t="s">
        <v>239</v>
      </c>
      <c r="AN9" s="43" t="s">
        <v>239</v>
      </c>
      <c r="AO9" s="46" t="s">
        <v>239</v>
      </c>
      <c r="AP9" t="s">
        <v>239</v>
      </c>
      <c r="AQ9" t="s">
        <v>239</v>
      </c>
      <c r="AR9" t="s">
        <v>239</v>
      </c>
      <c r="AS9" s="43" t="s">
        <v>239</v>
      </c>
      <c r="AT9" s="46" t="s">
        <v>239</v>
      </c>
      <c r="AU9" t="s">
        <v>239</v>
      </c>
      <c r="AV9" t="s">
        <v>239</v>
      </c>
      <c r="AW9" t="s">
        <v>239</v>
      </c>
      <c r="AX9" s="43" t="s">
        <v>239</v>
      </c>
    </row>
    <row r="10" spans="1:50" ht="15">
      <c r="A10" s="11" t="s">
        <v>3</v>
      </c>
      <c r="B10">
        <v>2.15</v>
      </c>
      <c r="C10">
        <v>2.15</v>
      </c>
      <c r="D10">
        <v>2.15</v>
      </c>
      <c r="E10" s="43">
        <f>B10</f>
        <v>2.15</v>
      </c>
      <c r="G10">
        <v>2.15</v>
      </c>
      <c r="H10">
        <v>2.15</v>
      </c>
      <c r="I10">
        <v>2.15</v>
      </c>
      <c r="J10" s="43">
        <f>G10</f>
        <v>2.15</v>
      </c>
      <c r="L10">
        <v>2.15</v>
      </c>
      <c r="M10">
        <v>2.15</v>
      </c>
      <c r="N10">
        <v>2.15</v>
      </c>
      <c r="O10" s="43">
        <f>L10</f>
        <v>2.15</v>
      </c>
      <c r="Q10">
        <v>2.15</v>
      </c>
      <c r="R10">
        <v>2.15</v>
      </c>
      <c r="S10">
        <v>2.15</v>
      </c>
      <c r="T10" s="43">
        <f>Q10</f>
        <v>2.15</v>
      </c>
      <c r="V10">
        <v>2.15</v>
      </c>
      <c r="W10">
        <v>2.15</v>
      </c>
      <c r="X10">
        <v>2.15</v>
      </c>
      <c r="Y10" s="43">
        <f>V10</f>
        <v>2.15</v>
      </c>
      <c r="AD10" s="43">
        <f>AA10</f>
        <v>0</v>
      </c>
      <c r="AF10">
        <v>2.15</v>
      </c>
      <c r="AG10">
        <v>2.15</v>
      </c>
      <c r="AH10">
        <v>2.15</v>
      </c>
      <c r="AI10" s="43">
        <f>AF10</f>
        <v>2.15</v>
      </c>
      <c r="AK10">
        <v>2.15</v>
      </c>
      <c r="AL10">
        <v>2.15</v>
      </c>
      <c r="AM10">
        <v>2.15</v>
      </c>
      <c r="AN10" s="43">
        <f>AK10</f>
        <v>2.15</v>
      </c>
      <c r="AP10">
        <v>2.15</v>
      </c>
      <c r="AQ10">
        <v>2.15</v>
      </c>
      <c r="AR10">
        <v>2.15</v>
      </c>
      <c r="AS10" s="43">
        <f>AP10</f>
        <v>2.15</v>
      </c>
      <c r="AU10">
        <v>2.15</v>
      </c>
      <c r="AV10">
        <v>2.15</v>
      </c>
      <c r="AW10">
        <v>2.15</v>
      </c>
      <c r="AX10" s="43">
        <f>AU10</f>
        <v>2.15</v>
      </c>
    </row>
    <row r="11" spans="1:50" ht="15">
      <c r="A11" s="11" t="s">
        <v>4</v>
      </c>
      <c r="B11" t="s">
        <v>135</v>
      </c>
      <c r="C11" t="s">
        <v>135</v>
      </c>
      <c r="D11" t="s">
        <v>135</v>
      </c>
      <c r="E11" s="43" t="str">
        <f>B11</f>
        <v>100cc</v>
      </c>
      <c r="G11" t="s">
        <v>135</v>
      </c>
      <c r="H11" t="s">
        <v>135</v>
      </c>
      <c r="I11" t="s">
        <v>135</v>
      </c>
      <c r="J11" s="43" t="str">
        <f>G11</f>
        <v>100cc</v>
      </c>
      <c r="L11" t="s">
        <v>135</v>
      </c>
      <c r="M11" t="s">
        <v>135</v>
      </c>
      <c r="N11" t="s">
        <v>135</v>
      </c>
      <c r="O11" s="43" t="str">
        <f>L11</f>
        <v>100cc</v>
      </c>
      <c r="Q11" t="s">
        <v>135</v>
      </c>
      <c r="R11" t="s">
        <v>135</v>
      </c>
      <c r="S11" t="s">
        <v>135</v>
      </c>
      <c r="T11" s="43" t="str">
        <f>Q11</f>
        <v>100cc</v>
      </c>
      <c r="V11" t="s">
        <v>135</v>
      </c>
      <c r="W11" t="s">
        <v>135</v>
      </c>
      <c r="X11" t="s">
        <v>135</v>
      </c>
      <c r="Y11" s="43" t="str">
        <f>V11</f>
        <v>100cc</v>
      </c>
      <c r="AD11" s="43">
        <f>AA11</f>
        <v>0</v>
      </c>
      <c r="AF11" t="s">
        <v>135</v>
      </c>
      <c r="AG11" t="s">
        <v>135</v>
      </c>
      <c r="AH11" t="s">
        <v>135</v>
      </c>
      <c r="AI11" s="43" t="str">
        <f>AF11</f>
        <v>100cc</v>
      </c>
      <c r="AK11" t="s">
        <v>135</v>
      </c>
      <c r="AL11" t="s">
        <v>135</v>
      </c>
      <c r="AM11" t="s">
        <v>135</v>
      </c>
      <c r="AN11" s="43" t="str">
        <f>AK11</f>
        <v>100cc</v>
      </c>
      <c r="AP11" t="s">
        <v>135</v>
      </c>
      <c r="AQ11" t="s">
        <v>135</v>
      </c>
      <c r="AR11" t="s">
        <v>135</v>
      </c>
      <c r="AS11" s="43" t="str">
        <f>AP11</f>
        <v>100cc</v>
      </c>
      <c r="AU11" t="s">
        <v>135</v>
      </c>
      <c r="AV11" t="s">
        <v>135</v>
      </c>
      <c r="AW11" t="s">
        <v>135</v>
      </c>
      <c r="AX11" s="43" t="str">
        <f>AU11</f>
        <v>100cc</v>
      </c>
    </row>
    <row r="12" spans="1:50" ht="15.75" thickBot="1">
      <c r="A12" s="12" t="s">
        <v>5</v>
      </c>
      <c r="B12" t="s">
        <v>139</v>
      </c>
      <c r="C12" t="s">
        <v>139</v>
      </c>
      <c r="D12" t="s">
        <v>139</v>
      </c>
      <c r="E12" s="43" t="str">
        <f>B12</f>
        <v>650g</v>
      </c>
      <c r="G12" t="s">
        <v>139</v>
      </c>
      <c r="H12" t="s">
        <v>139</v>
      </c>
      <c r="I12" t="s">
        <v>139</v>
      </c>
      <c r="J12" s="43" t="str">
        <f>G12</f>
        <v>650g</v>
      </c>
      <c r="L12" t="s">
        <v>139</v>
      </c>
      <c r="M12" t="s">
        <v>139</v>
      </c>
      <c r="N12" t="s">
        <v>139</v>
      </c>
      <c r="O12" s="43" t="str">
        <f>L12</f>
        <v>650g</v>
      </c>
      <c r="Q12" t="s">
        <v>139</v>
      </c>
      <c r="R12" t="s">
        <v>139</v>
      </c>
      <c r="S12" t="s">
        <v>139</v>
      </c>
      <c r="T12" s="43" t="str">
        <f>Q12</f>
        <v>650g</v>
      </c>
      <c r="V12" t="s">
        <v>139</v>
      </c>
      <c r="W12" t="s">
        <v>139</v>
      </c>
      <c r="X12" t="s">
        <v>139</v>
      </c>
      <c r="Y12" s="43" t="str">
        <f>V12</f>
        <v>650g</v>
      </c>
      <c r="AD12" s="43">
        <f>AA12</f>
        <v>0</v>
      </c>
      <c r="AF12" t="s">
        <v>139</v>
      </c>
      <c r="AG12" t="s">
        <v>139</v>
      </c>
      <c r="AH12" t="s">
        <v>139</v>
      </c>
      <c r="AI12" s="43" t="str">
        <f>AF12</f>
        <v>650g</v>
      </c>
      <c r="AK12" t="s">
        <v>139</v>
      </c>
      <c r="AL12" t="s">
        <v>139</v>
      </c>
      <c r="AM12" t="s">
        <v>139</v>
      </c>
      <c r="AN12" s="43" t="str">
        <f>AK12</f>
        <v>650g</v>
      </c>
      <c r="AP12" t="s">
        <v>139</v>
      </c>
      <c r="AQ12" t="s">
        <v>139</v>
      </c>
      <c r="AR12" t="s">
        <v>139</v>
      </c>
      <c r="AS12" s="43" t="str">
        <f>AP12</f>
        <v>650g</v>
      </c>
      <c r="AU12" t="s">
        <v>139</v>
      </c>
      <c r="AV12" t="s">
        <v>139</v>
      </c>
      <c r="AW12" t="s">
        <v>139</v>
      </c>
      <c r="AX12" s="43" t="str">
        <f>AU12</f>
        <v>650g</v>
      </c>
    </row>
    <row r="13" spans="1:50" ht="15">
      <c r="A13" s="2" t="s">
        <v>6</v>
      </c>
      <c r="B13" t="s">
        <v>136</v>
      </c>
      <c r="C13" t="s">
        <v>136</v>
      </c>
      <c r="D13" t="s">
        <v>136</v>
      </c>
      <c r="E13" s="43" t="s">
        <v>183</v>
      </c>
      <c r="G13" t="s">
        <v>136</v>
      </c>
      <c r="H13" t="s">
        <v>136</v>
      </c>
      <c r="I13" t="s">
        <v>136</v>
      </c>
      <c r="J13" s="43" t="s">
        <v>183</v>
      </c>
      <c r="L13" t="s">
        <v>136</v>
      </c>
      <c r="M13" t="s">
        <v>136</v>
      </c>
      <c r="N13" t="s">
        <v>136</v>
      </c>
      <c r="O13" s="43" t="s">
        <v>183</v>
      </c>
      <c r="Q13" t="s">
        <v>136</v>
      </c>
      <c r="R13" t="s">
        <v>136</v>
      </c>
      <c r="S13" t="s">
        <v>136</v>
      </c>
      <c r="T13" s="43" t="s">
        <v>183</v>
      </c>
      <c r="V13" t="s">
        <v>136</v>
      </c>
      <c r="W13" t="s">
        <v>136</v>
      </c>
      <c r="X13" t="s">
        <v>136</v>
      </c>
      <c r="Y13" s="43" t="s">
        <v>183</v>
      </c>
      <c r="AD13" s="43" t="s">
        <v>183</v>
      </c>
      <c r="AF13" t="s">
        <v>136</v>
      </c>
      <c r="AG13" t="s">
        <v>136</v>
      </c>
      <c r="AH13" t="s">
        <v>136</v>
      </c>
      <c r="AI13" s="43" t="s">
        <v>183</v>
      </c>
      <c r="AK13" t="s">
        <v>136</v>
      </c>
      <c r="AL13" t="s">
        <v>136</v>
      </c>
      <c r="AM13" t="s">
        <v>136</v>
      </c>
      <c r="AN13" s="43" t="s">
        <v>183</v>
      </c>
      <c r="AP13" t="s">
        <v>136</v>
      </c>
      <c r="AQ13" t="s">
        <v>136</v>
      </c>
      <c r="AR13" t="s">
        <v>136</v>
      </c>
      <c r="AS13" s="43" t="s">
        <v>183</v>
      </c>
      <c r="AU13" t="s">
        <v>136</v>
      </c>
      <c r="AV13" t="s">
        <v>136</v>
      </c>
      <c r="AW13" t="s">
        <v>136</v>
      </c>
      <c r="AX13" s="43" t="s">
        <v>183</v>
      </c>
    </row>
    <row r="14" spans="1:50" ht="15">
      <c r="A14" s="1" t="s">
        <v>7</v>
      </c>
      <c r="B14" t="s">
        <v>216</v>
      </c>
      <c r="C14" t="s">
        <v>215</v>
      </c>
      <c r="D14" t="s">
        <v>154</v>
      </c>
      <c r="E14" s="43" t="str">
        <f>B14</f>
        <v>L0601993</v>
      </c>
      <c r="G14" t="s">
        <v>185</v>
      </c>
      <c r="H14" t="s">
        <v>184</v>
      </c>
      <c r="I14" t="s">
        <v>163</v>
      </c>
      <c r="J14" s="43" t="str">
        <f>G14</f>
        <v>L0601968</v>
      </c>
      <c r="L14" t="s">
        <v>187</v>
      </c>
      <c r="M14" t="s">
        <v>186</v>
      </c>
      <c r="N14" t="s">
        <v>164</v>
      </c>
      <c r="O14" s="43" t="str">
        <f>L14</f>
        <v>L0601966</v>
      </c>
      <c r="Q14" t="s">
        <v>211</v>
      </c>
      <c r="R14" t="s">
        <v>210</v>
      </c>
      <c r="S14" t="s">
        <v>165</v>
      </c>
      <c r="T14" s="43" t="str">
        <f>Q14</f>
        <v>L0601971</v>
      </c>
      <c r="V14" t="s">
        <v>208</v>
      </c>
      <c r="W14" t="s">
        <v>207</v>
      </c>
      <c r="X14" t="s">
        <v>166</v>
      </c>
      <c r="Y14" s="43" t="str">
        <f>V14</f>
        <v>L0601972</v>
      </c>
      <c r="AD14" s="43">
        <f>AA14</f>
        <v>0</v>
      </c>
      <c r="AF14" t="s">
        <v>195</v>
      </c>
      <c r="AG14" t="s">
        <v>194</v>
      </c>
      <c r="AH14" t="s">
        <v>168</v>
      </c>
      <c r="AI14" s="43" t="str">
        <f>AF14</f>
        <v>L0601975</v>
      </c>
      <c r="AK14" t="s">
        <v>204</v>
      </c>
      <c r="AL14" t="s">
        <v>203</v>
      </c>
      <c r="AM14" t="s">
        <v>202</v>
      </c>
      <c r="AN14" s="43" t="str">
        <f>AK14</f>
        <v>L0601979</v>
      </c>
      <c r="AP14" t="s">
        <v>199</v>
      </c>
      <c r="AQ14" t="s">
        <v>200</v>
      </c>
      <c r="AR14" t="s">
        <v>170</v>
      </c>
      <c r="AS14" s="43" t="str">
        <f>AP14</f>
        <v>L0601982</v>
      </c>
      <c r="AU14" t="s">
        <v>197</v>
      </c>
      <c r="AV14" t="s">
        <v>198</v>
      </c>
      <c r="AW14" t="s">
        <v>196</v>
      </c>
      <c r="AX14" s="43" t="str">
        <f>AU14</f>
        <v>L0601980</v>
      </c>
    </row>
    <row r="15" spans="1:50" ht="15">
      <c r="A15" s="7" t="s">
        <v>8</v>
      </c>
      <c r="B15">
        <v>25.0108201830283</v>
      </c>
      <c r="C15">
        <v>25.03700940931779</v>
      </c>
      <c r="D15">
        <v>25.046449494195674</v>
      </c>
      <c r="E15" s="43">
        <f aca="true" t="shared" si="0" ref="E15:E25">TREND(B15:C15,B$34:C$34,D$34)</f>
        <v>25.030349156280153</v>
      </c>
      <c r="G15">
        <v>30.05714164725457</v>
      </c>
      <c r="H15">
        <v>30.01647491365778</v>
      </c>
      <c r="I15">
        <v>30.052753019966687</v>
      </c>
      <c r="J15" s="43">
        <f aca="true" t="shared" si="1" ref="J15:J25">TREND(G15:H15,G$34:H$34,I$34)</f>
        <v>30.04542754743036</v>
      </c>
      <c r="L15">
        <v>30.178850349417637</v>
      </c>
      <c r="M15">
        <v>29.91509182196336</v>
      </c>
      <c r="N15">
        <v>29.94182729617304</v>
      </c>
      <c r="O15" s="43">
        <f aca="true" t="shared" si="2" ref="O15:O25">TREND(L15:M15,L$34:M$34,N$34)</f>
        <v>30.149558004788414</v>
      </c>
      <c r="Q15">
        <v>14.960824334442606</v>
      </c>
      <c r="R15">
        <v>14.969395224625616</v>
      </c>
      <c r="S15">
        <v>14.968138352745422</v>
      </c>
      <c r="T15" s="43">
        <f aca="true" t="shared" si="3" ref="T15:T25">TREND(Q15:R15,Q$34:R$34,S$34)</f>
        <v>14.971767379027046</v>
      </c>
      <c r="V15">
        <v>15.010883702163053</v>
      </c>
      <c r="W15">
        <v>15.019580490848591</v>
      </c>
      <c r="X15">
        <v>15.028362054908463</v>
      </c>
      <c r="Y15" s="43">
        <f aca="true" t="shared" si="4" ref="Y15:Y25">TREND(V15:W15,V$34:W$34,X$34)</f>
        <v>15.021793278709442</v>
      </c>
      <c r="AD15" s="43" t="e">
        <f aca="true" t="shared" si="5" ref="AD15:AD25">TREND(AA15:AB15,AA$34:AB$34,AC$34)</f>
        <v>#VALUE!</v>
      </c>
      <c r="AF15">
        <v>15.033038086522481</v>
      </c>
      <c r="AG15">
        <v>14.977731921797004</v>
      </c>
      <c r="AH15">
        <v>14.984147420965057</v>
      </c>
      <c r="AI15" s="43">
        <f aca="true" t="shared" si="6" ref="AI15:AI25">TREND(AF15:AG15,AF$34:AG$34,AH$34)</f>
        <v>14.938027834657294</v>
      </c>
      <c r="AK15">
        <v>14.979162437603994</v>
      </c>
      <c r="AL15">
        <v>14.980887836938436</v>
      </c>
      <c r="AM15">
        <v>14.98398581967214</v>
      </c>
      <c r="AN15" s="43">
        <f aca="true" t="shared" si="7" ref="AN15:AN25">TREND(AK15:AL15,AK$34:AL$34,AM$34)</f>
        <v>14.980671631749079</v>
      </c>
      <c r="AP15">
        <v>14.978213371900813</v>
      </c>
      <c r="AQ15">
        <v>14.971264242928427</v>
      </c>
      <c r="AR15">
        <v>14.987074517470878</v>
      </c>
      <c r="AS15" s="43">
        <f aca="true" t="shared" si="8" ref="AS15:AS25">TREND(AP15:AQ15,AP$34:AQ$34,AR$34)</f>
        <v>14.98438145402211</v>
      </c>
      <c r="AU15">
        <v>14.931057479935804</v>
      </c>
      <c r="AV15">
        <v>14.968558473597353</v>
      </c>
      <c r="AW15">
        <v>14.962969600665565</v>
      </c>
      <c r="AX15" s="43">
        <f aca="true" t="shared" si="9" ref="AX15:AX25">TREND(AU15:AV15,AU$34:AV$34,AW$34)</f>
        <v>14.941633144873146</v>
      </c>
    </row>
    <row r="16" spans="1:50" ht="15">
      <c r="A16" s="6" t="s">
        <v>9</v>
      </c>
      <c r="B16">
        <v>3.972324372712147</v>
      </c>
      <c r="C16">
        <v>3.9711988402662226</v>
      </c>
      <c r="D16">
        <v>3.972953883913764</v>
      </c>
      <c r="E16" s="43">
        <f t="shared" si="0"/>
        <v>3.971485077469608</v>
      </c>
      <c r="G16">
        <v>1.5405436938435944</v>
      </c>
      <c r="H16">
        <v>1.5407435431711152</v>
      </c>
      <c r="I16">
        <v>1.5406447670549082</v>
      </c>
      <c r="J16" s="43">
        <f t="shared" si="1"/>
        <v>1.5406012606744</v>
      </c>
      <c r="L16">
        <v>1.5405677021630608</v>
      </c>
      <c r="M16">
        <v>1.5404928968386022</v>
      </c>
      <c r="N16">
        <v>1.5388734459234596</v>
      </c>
      <c r="O16" s="43">
        <f t="shared" si="2"/>
        <v>1.5405593944758544</v>
      </c>
      <c r="Q16">
        <v>1.5402394958402663</v>
      </c>
      <c r="R16">
        <v>1.539566163061564</v>
      </c>
      <c r="S16">
        <v>1.5395520898502508</v>
      </c>
      <c r="T16" s="43">
        <f t="shared" si="3"/>
        <v>1.5393798056027095</v>
      </c>
      <c r="V16">
        <v>1.5410012379367715</v>
      </c>
      <c r="W16">
        <v>1.5398377886855243</v>
      </c>
      <c r="X16">
        <v>1.5408874742096483</v>
      </c>
      <c r="Y16" s="43">
        <f t="shared" si="4"/>
        <v>1.5395417637419544</v>
      </c>
      <c r="AD16" s="43" t="e">
        <f t="shared" si="5"/>
        <v>#VALUE!</v>
      </c>
      <c r="AF16">
        <v>2.026773603993345</v>
      </c>
      <c r="AG16">
        <v>2.0263605341098203</v>
      </c>
      <c r="AH16">
        <v>2.0252232961730448</v>
      </c>
      <c r="AI16" s="43">
        <f t="shared" si="6"/>
        <v>2.0260639927978046</v>
      </c>
      <c r="AK16">
        <v>2.9975299434276197</v>
      </c>
      <c r="AL16">
        <v>2.996919670549081</v>
      </c>
      <c r="AM16">
        <v>2.9977332147540996</v>
      </c>
      <c r="AN16" s="43">
        <f t="shared" si="7"/>
        <v>2.9969961422160334</v>
      </c>
      <c r="AP16">
        <v>3.97055601157025</v>
      </c>
      <c r="AQ16">
        <v>3.9699219667221324</v>
      </c>
      <c r="AR16">
        <v>3.9701174808652238</v>
      </c>
      <c r="AS16" s="43">
        <f t="shared" si="8"/>
        <v>3.971118792993262</v>
      </c>
      <c r="AU16">
        <v>3.9703095617977504</v>
      </c>
      <c r="AV16">
        <v>3.9706794158415835</v>
      </c>
      <c r="AW16">
        <v>3.969542780366061</v>
      </c>
      <c r="AX16" s="43">
        <f t="shared" si="9"/>
        <v>3.9704138644324645</v>
      </c>
    </row>
    <row r="17" spans="1:50" ht="15">
      <c r="A17" s="8" t="s">
        <v>10</v>
      </c>
      <c r="B17">
        <v>4006.1136955074858</v>
      </c>
      <c r="C17">
        <v>4006.1416539101497</v>
      </c>
      <c r="D17">
        <v>4012.1861525704808</v>
      </c>
      <c r="E17" s="43">
        <f t="shared" si="0"/>
        <v>4006.1345437330788</v>
      </c>
      <c r="G17">
        <v>900.7071023294504</v>
      </c>
      <c r="H17">
        <v>900.4371439560448</v>
      </c>
      <c r="I17">
        <v>896.1398271214642</v>
      </c>
      <c r="J17" s="43">
        <f t="shared" si="1"/>
        <v>900.6293405065853</v>
      </c>
      <c r="L17">
        <v>906.4419638935108</v>
      </c>
      <c r="M17">
        <v>905.7790510815306</v>
      </c>
      <c r="N17">
        <v>900.4443760399332</v>
      </c>
      <c r="O17" s="43">
        <f t="shared" si="2"/>
        <v>906.3683424992184</v>
      </c>
      <c r="Q17">
        <v>903.2192936772052</v>
      </c>
      <c r="R17">
        <v>903.0610569051574</v>
      </c>
      <c r="S17">
        <v>900.2761247920135</v>
      </c>
      <c r="T17" s="43">
        <f t="shared" si="3"/>
        <v>903.0172619145245</v>
      </c>
      <c r="V17">
        <v>906.3975574043254</v>
      </c>
      <c r="W17">
        <v>906.5977772046591</v>
      </c>
      <c r="X17">
        <v>900.5637470881858</v>
      </c>
      <c r="Y17" s="43">
        <f t="shared" si="4"/>
        <v>906.6487205999399</v>
      </c>
      <c r="AD17" s="43" t="e">
        <f t="shared" si="5"/>
        <v>#VALUE!</v>
      </c>
      <c r="AF17">
        <v>1805.4848019966732</v>
      </c>
      <c r="AG17">
        <v>1805.712058236271</v>
      </c>
      <c r="AH17">
        <v>1805.6972013311142</v>
      </c>
      <c r="AI17" s="43">
        <f t="shared" si="6"/>
        <v>1805.8752046338711</v>
      </c>
      <c r="AK17">
        <v>2506.8377853577344</v>
      </c>
      <c r="AL17">
        <v>2506.676407653915</v>
      </c>
      <c r="AM17">
        <v>2506.956281967213</v>
      </c>
      <c r="AN17" s="43">
        <f t="shared" si="7"/>
        <v>2506.6966294636236</v>
      </c>
      <c r="AP17">
        <v>4005.831899173553</v>
      </c>
      <c r="AQ17">
        <v>4005.563767054911</v>
      </c>
      <c r="AR17">
        <v>3999.4824858569036</v>
      </c>
      <c r="AS17" s="43">
        <f t="shared" si="8"/>
        <v>4006.069894602004</v>
      </c>
      <c r="AU17">
        <v>4005.8167046548965</v>
      </c>
      <c r="AV17">
        <v>4005.7971518151844</v>
      </c>
      <c r="AW17">
        <v>3999.4957570715446</v>
      </c>
      <c r="AX17" s="43">
        <f t="shared" si="9"/>
        <v>4005.8111905535043</v>
      </c>
    </row>
    <row r="18" spans="1:50" ht="15">
      <c r="A18" s="13" t="s">
        <v>11</v>
      </c>
      <c r="B18">
        <v>0</v>
      </c>
      <c r="C18">
        <v>0</v>
      </c>
      <c r="D18">
        <v>0</v>
      </c>
      <c r="E18" s="43">
        <f t="shared" si="0"/>
        <v>0</v>
      </c>
      <c r="G18">
        <v>0</v>
      </c>
      <c r="H18">
        <v>0</v>
      </c>
      <c r="I18">
        <v>0</v>
      </c>
      <c r="J18" s="43">
        <f t="shared" si="1"/>
        <v>0</v>
      </c>
      <c r="L18">
        <v>0</v>
      </c>
      <c r="M18">
        <v>0</v>
      </c>
      <c r="N18">
        <v>0</v>
      </c>
      <c r="O18" s="43">
        <f t="shared" si="2"/>
        <v>0</v>
      </c>
      <c r="Q18">
        <v>0</v>
      </c>
      <c r="R18">
        <v>0</v>
      </c>
      <c r="S18">
        <v>0</v>
      </c>
      <c r="T18" s="43">
        <f t="shared" si="3"/>
        <v>0</v>
      </c>
      <c r="V18">
        <v>0</v>
      </c>
      <c r="W18">
        <v>0</v>
      </c>
      <c r="X18">
        <v>0</v>
      </c>
      <c r="Y18" s="43">
        <f t="shared" si="4"/>
        <v>0</v>
      </c>
      <c r="AD18" s="43" t="e">
        <f t="shared" si="5"/>
        <v>#VALUE!</v>
      </c>
      <c r="AF18">
        <v>0</v>
      </c>
      <c r="AG18">
        <v>0</v>
      </c>
      <c r="AH18">
        <v>0</v>
      </c>
      <c r="AI18" s="43">
        <f t="shared" si="6"/>
        <v>0</v>
      </c>
      <c r="AK18">
        <v>0</v>
      </c>
      <c r="AL18">
        <v>0</v>
      </c>
      <c r="AM18">
        <v>0</v>
      </c>
      <c r="AN18" s="43">
        <f t="shared" si="7"/>
        <v>0</v>
      </c>
      <c r="AP18">
        <v>0</v>
      </c>
      <c r="AQ18">
        <v>0</v>
      </c>
      <c r="AR18">
        <v>0</v>
      </c>
      <c r="AS18" s="43">
        <f t="shared" si="8"/>
        <v>0</v>
      </c>
      <c r="AU18">
        <v>0</v>
      </c>
      <c r="AV18">
        <v>0</v>
      </c>
      <c r="AW18">
        <v>0</v>
      </c>
      <c r="AX18" s="43">
        <f t="shared" si="9"/>
        <v>0</v>
      </c>
    </row>
    <row r="19" spans="1:50" ht="15">
      <c r="A19" s="13" t="s">
        <v>12</v>
      </c>
      <c r="B19">
        <v>0</v>
      </c>
      <c r="C19">
        <v>0</v>
      </c>
      <c r="D19">
        <v>0</v>
      </c>
      <c r="E19" s="43">
        <f t="shared" si="0"/>
        <v>0</v>
      </c>
      <c r="G19">
        <v>0</v>
      </c>
      <c r="H19">
        <v>0</v>
      </c>
      <c r="I19">
        <v>0</v>
      </c>
      <c r="J19" s="43">
        <f t="shared" si="1"/>
        <v>0</v>
      </c>
      <c r="L19">
        <v>0</v>
      </c>
      <c r="M19">
        <v>0</v>
      </c>
      <c r="N19">
        <v>0</v>
      </c>
      <c r="O19" s="43">
        <f t="shared" si="2"/>
        <v>0</v>
      </c>
      <c r="Q19">
        <v>0</v>
      </c>
      <c r="R19">
        <v>0</v>
      </c>
      <c r="S19">
        <v>0</v>
      </c>
      <c r="T19" s="43">
        <f t="shared" si="3"/>
        <v>0</v>
      </c>
      <c r="V19">
        <v>0</v>
      </c>
      <c r="W19">
        <v>0</v>
      </c>
      <c r="X19">
        <v>0</v>
      </c>
      <c r="Y19" s="43">
        <f t="shared" si="4"/>
        <v>0</v>
      </c>
      <c r="AD19" s="43" t="e">
        <f t="shared" si="5"/>
        <v>#VALUE!</v>
      </c>
      <c r="AF19">
        <v>0</v>
      </c>
      <c r="AG19">
        <v>0</v>
      </c>
      <c r="AH19">
        <v>0</v>
      </c>
      <c r="AI19" s="43">
        <f t="shared" si="6"/>
        <v>0</v>
      </c>
      <c r="AK19">
        <v>0</v>
      </c>
      <c r="AL19">
        <v>0</v>
      </c>
      <c r="AM19">
        <v>0</v>
      </c>
      <c r="AN19" s="43">
        <f t="shared" si="7"/>
        <v>0</v>
      </c>
      <c r="AP19">
        <v>0</v>
      </c>
      <c r="AQ19">
        <v>0</v>
      </c>
      <c r="AR19">
        <v>0</v>
      </c>
      <c r="AS19" s="43">
        <f t="shared" si="8"/>
        <v>0</v>
      </c>
      <c r="AU19">
        <v>0</v>
      </c>
      <c r="AV19">
        <v>0</v>
      </c>
      <c r="AW19">
        <v>0</v>
      </c>
      <c r="AX19" s="43">
        <f t="shared" si="9"/>
        <v>0</v>
      </c>
    </row>
    <row r="20" spans="1:50" s="39" customFormat="1" ht="15">
      <c r="A20" s="30" t="s">
        <v>13</v>
      </c>
      <c r="B20" s="39">
        <v>9.214340424292853</v>
      </c>
      <c r="C20" s="39">
        <v>10.130641189683846</v>
      </c>
      <c r="D20" s="39">
        <v>9.917629023217245</v>
      </c>
      <c r="E20" s="39">
        <f t="shared" si="0"/>
        <v>9.89761426141097</v>
      </c>
      <c r="G20" s="39">
        <v>3.29324539933444</v>
      </c>
      <c r="H20" s="39">
        <v>2.608155091051806</v>
      </c>
      <c r="I20" s="39">
        <v>2.9558472013311157</v>
      </c>
      <c r="J20" s="39">
        <f t="shared" si="1"/>
        <v>3.0959043406845232</v>
      </c>
      <c r="L20" s="39">
        <v>10.271218457570729</v>
      </c>
      <c r="M20" s="39">
        <v>8.439479003327785</v>
      </c>
      <c r="N20" s="39">
        <v>9.70747385357738</v>
      </c>
      <c r="O20" s="39">
        <f t="shared" si="2"/>
        <v>10.067790178369652</v>
      </c>
      <c r="Q20" s="39">
        <v>3.4079637054908507</v>
      </c>
      <c r="R20" s="39">
        <v>2.7362497787021605</v>
      </c>
      <c r="S20" s="39">
        <v>2.9232047171381064</v>
      </c>
      <c r="T20" s="39">
        <f t="shared" si="3"/>
        <v>2.550340367437826</v>
      </c>
      <c r="V20" s="39">
        <v>9.44639353743761</v>
      </c>
      <c r="W20" s="39">
        <v>10.762568419301179</v>
      </c>
      <c r="X20" s="39">
        <v>10.073747369384359</v>
      </c>
      <c r="Y20" s="39">
        <f t="shared" si="4"/>
        <v>11.097452467499984</v>
      </c>
      <c r="AD20" s="39" t="e">
        <f t="shared" si="5"/>
        <v>#VALUE!</v>
      </c>
      <c r="AF20" s="39">
        <v>10.501535930116471</v>
      </c>
      <c r="AG20" s="39">
        <v>9.295409449251245</v>
      </c>
      <c r="AH20" s="39">
        <v>9.779056933444272</v>
      </c>
      <c r="AI20" s="39">
        <f t="shared" si="6"/>
        <v>8.429535796006906</v>
      </c>
      <c r="AK20" s="39">
        <v>10.550124758735452</v>
      </c>
      <c r="AL20" s="39">
        <v>9.646851346089855</v>
      </c>
      <c r="AM20" s="39">
        <v>9.305207308196719</v>
      </c>
      <c r="AN20" s="39">
        <f t="shared" si="7"/>
        <v>9.760038128607198</v>
      </c>
      <c r="AP20" s="39">
        <v>3.231117054545454</v>
      </c>
      <c r="AQ20" s="39">
        <v>2.624075396006655</v>
      </c>
      <c r="AR20" s="39">
        <v>3.0078013178036573</v>
      </c>
      <c r="AS20" s="39">
        <f t="shared" si="8"/>
        <v>3.7699303095294976</v>
      </c>
      <c r="AU20" s="39">
        <v>10.924405802568222</v>
      </c>
      <c r="AV20" s="39">
        <v>9.720461587458745</v>
      </c>
      <c r="AW20" s="39">
        <v>9.687962454242932</v>
      </c>
      <c r="AX20" s="39">
        <f t="shared" si="9"/>
        <v>10.584881182576535</v>
      </c>
    </row>
    <row r="21" spans="1:50" ht="15">
      <c r="A21" s="7" t="s">
        <v>14</v>
      </c>
      <c r="B21">
        <v>24.97658098169718</v>
      </c>
      <c r="C21">
        <v>24.97717885191346</v>
      </c>
      <c r="D21">
        <v>25.02365361525705</v>
      </c>
      <c r="E21" s="43">
        <f t="shared" si="0"/>
        <v>24.977026805920193</v>
      </c>
      <c r="G21">
        <v>14.906745257903507</v>
      </c>
      <c r="H21">
        <v>15.168317755102045</v>
      </c>
      <c r="I21">
        <v>14.940814159733762</v>
      </c>
      <c r="J21" s="43">
        <f t="shared" si="1"/>
        <v>14.982091519391659</v>
      </c>
      <c r="L21">
        <v>15.056637820299512</v>
      </c>
      <c r="M21">
        <v>15.087897886855243</v>
      </c>
      <c r="N21">
        <v>14.968086871880196</v>
      </c>
      <c r="O21" s="43">
        <f t="shared" si="2"/>
        <v>15.060109483003732</v>
      </c>
      <c r="Q21">
        <v>15.027726389351091</v>
      </c>
      <c r="R21">
        <v>14.907204509151418</v>
      </c>
      <c r="S21">
        <v>14.854736422628944</v>
      </c>
      <c r="T21" s="43">
        <f t="shared" si="3"/>
        <v>14.873847821283546</v>
      </c>
      <c r="V21">
        <v>14.987238918469199</v>
      </c>
      <c r="W21">
        <v>14.938359833610635</v>
      </c>
      <c r="X21">
        <v>14.96218727121465</v>
      </c>
      <c r="Y21" s="43">
        <f t="shared" si="4"/>
        <v>14.925923168821445</v>
      </c>
      <c r="AD21" s="43" t="e">
        <f t="shared" si="5"/>
        <v>#VALUE!</v>
      </c>
      <c r="AF21">
        <v>14.97954778702165</v>
      </c>
      <c r="AG21">
        <v>14.826424775374383</v>
      </c>
      <c r="AH21">
        <v>15.041676489184685</v>
      </c>
      <c r="AI21" s="43">
        <f t="shared" si="6"/>
        <v>14.716498342621092</v>
      </c>
      <c r="AK21">
        <v>15.222818169717138</v>
      </c>
      <c r="AL21">
        <v>15.096791381031618</v>
      </c>
      <c r="AM21">
        <v>15.20675870491802</v>
      </c>
      <c r="AN21" s="43">
        <f t="shared" si="7"/>
        <v>15.112583461837504</v>
      </c>
      <c r="AP21">
        <v>15.041117322314065</v>
      </c>
      <c r="AQ21">
        <v>15.044692762063232</v>
      </c>
      <c r="AR21">
        <v>15.121042712146417</v>
      </c>
      <c r="AS21" s="43">
        <f t="shared" si="8"/>
        <v>15.03794374385837</v>
      </c>
      <c r="AU21">
        <v>15.264363996789713</v>
      </c>
      <c r="AV21">
        <v>15.041772986798687</v>
      </c>
      <c r="AW21">
        <v>15.22391970049919</v>
      </c>
      <c r="AX21" s="43">
        <f t="shared" si="9"/>
        <v>15.201591048398665</v>
      </c>
    </row>
    <row r="22" spans="1:50" ht="15">
      <c r="A22" s="7" t="s">
        <v>15</v>
      </c>
      <c r="B22">
        <v>22.323983494176378</v>
      </c>
      <c r="C22">
        <v>22.4101067886855</v>
      </c>
      <c r="D22">
        <v>22.438281243781073</v>
      </c>
      <c r="E22" s="43">
        <f t="shared" si="0"/>
        <v>22.38820454050432</v>
      </c>
      <c r="G22">
        <v>12.925420965058244</v>
      </c>
      <c r="H22">
        <v>13.018150565149137</v>
      </c>
      <c r="I22">
        <v>12.900618352745415</v>
      </c>
      <c r="J22" s="43">
        <f t="shared" si="1"/>
        <v>12.952131834017976</v>
      </c>
      <c r="L22">
        <v>13.023224941763733</v>
      </c>
      <c r="M22">
        <v>12.985192595673869</v>
      </c>
      <c r="N22">
        <v>12.892950232945097</v>
      </c>
      <c r="O22" s="43">
        <f t="shared" si="2"/>
        <v>13.019001167088181</v>
      </c>
      <c r="Q22">
        <v>13.087068069883522</v>
      </c>
      <c r="R22">
        <v>13.005768036605662</v>
      </c>
      <c r="S22">
        <v>12.94419633943428</v>
      </c>
      <c r="T22" s="43">
        <f t="shared" si="3"/>
        <v>12.983266729546695</v>
      </c>
      <c r="V22">
        <v>12.92979138103161</v>
      </c>
      <c r="W22">
        <v>13.03983815307822</v>
      </c>
      <c r="X22">
        <v>13.012613344425956</v>
      </c>
      <c r="Y22" s="43">
        <f t="shared" si="4"/>
        <v>13.067838162060308</v>
      </c>
      <c r="AD22" s="43" t="e">
        <f t="shared" si="5"/>
        <v>#VALUE!</v>
      </c>
      <c r="AF22">
        <v>13.095884758735432</v>
      </c>
      <c r="AG22">
        <v>12.984437504159722</v>
      </c>
      <c r="AH22">
        <v>13.073236356073208</v>
      </c>
      <c r="AI22" s="43">
        <f t="shared" si="6"/>
        <v>12.9044299402811</v>
      </c>
      <c r="AK22">
        <v>12.950523510815314</v>
      </c>
      <c r="AL22">
        <v>12.925405790349423</v>
      </c>
      <c r="AM22">
        <v>12.870073131147544</v>
      </c>
      <c r="AN22" s="43">
        <f t="shared" si="7"/>
        <v>12.928553224917852</v>
      </c>
      <c r="AP22">
        <v>13.032706247933888</v>
      </c>
      <c r="AQ22">
        <v>12.892615291181361</v>
      </c>
      <c r="AR22">
        <v>12.924243144758737</v>
      </c>
      <c r="AS22" s="43">
        <f t="shared" si="8"/>
        <v>13.157051691677157</v>
      </c>
      <c r="AU22">
        <v>13.031456837881208</v>
      </c>
      <c r="AV22">
        <v>13.035160561056093</v>
      </c>
      <c r="AW22">
        <v>12.83164169717139</v>
      </c>
      <c r="AX22" s="43">
        <f t="shared" si="9"/>
        <v>13.032501325813229</v>
      </c>
    </row>
    <row r="23" spans="1:50" ht="15">
      <c r="A23" s="7" t="s">
        <v>16</v>
      </c>
      <c r="E23" s="43" t="e">
        <f t="shared" si="0"/>
        <v>#VALUE!</v>
      </c>
      <c r="J23" s="43" t="e">
        <f t="shared" si="1"/>
        <v>#VALUE!</v>
      </c>
      <c r="O23" s="43" t="e">
        <f t="shared" si="2"/>
        <v>#VALUE!</v>
      </c>
      <c r="T23" s="43" t="e">
        <f t="shared" si="3"/>
        <v>#VALUE!</v>
      </c>
      <c r="Y23" s="43" t="e">
        <f t="shared" si="4"/>
        <v>#VALUE!</v>
      </c>
      <c r="AD23" s="43" t="e">
        <f t="shared" si="5"/>
        <v>#VALUE!</v>
      </c>
      <c r="AI23" s="43" t="e">
        <f t="shared" si="6"/>
        <v>#VALUE!</v>
      </c>
      <c r="AN23" s="43" t="e">
        <f t="shared" si="7"/>
        <v>#VALUE!</v>
      </c>
      <c r="AS23" s="43" t="e">
        <f t="shared" si="8"/>
        <v>#VALUE!</v>
      </c>
      <c r="AX23" s="43" t="e">
        <f t="shared" si="9"/>
        <v>#VALUE!</v>
      </c>
    </row>
    <row r="24" spans="1:50" ht="15">
      <c r="A24" s="8" t="s">
        <v>17</v>
      </c>
      <c r="B24">
        <v>334.99928286189675</v>
      </c>
      <c r="C24">
        <v>335.48309134775377</v>
      </c>
      <c r="D24">
        <v>334.33714809286874</v>
      </c>
      <c r="E24" s="43">
        <f t="shared" si="0"/>
        <v>335.3600527019402</v>
      </c>
      <c r="G24">
        <v>322.57225940099806</v>
      </c>
      <c r="H24">
        <v>320.68265243328074</v>
      </c>
      <c r="I24">
        <v>321.1072590682195</v>
      </c>
      <c r="J24" s="43">
        <f t="shared" si="1"/>
        <v>322.02795592022574</v>
      </c>
      <c r="L24">
        <v>326.36382412645617</v>
      </c>
      <c r="M24">
        <v>324.5027858569055</v>
      </c>
      <c r="N24">
        <v>320.4799326123133</v>
      </c>
      <c r="O24" s="43">
        <f t="shared" si="2"/>
        <v>326.15714199607726</v>
      </c>
      <c r="Q24">
        <v>327.0232069883527</v>
      </c>
      <c r="R24">
        <v>321.1665703826956</v>
      </c>
      <c r="S24">
        <v>321.5949400998333</v>
      </c>
      <c r="T24" s="43">
        <f t="shared" si="3"/>
        <v>319.5456365000945</v>
      </c>
      <c r="V24">
        <v>323.89327820299496</v>
      </c>
      <c r="W24">
        <v>323.1725221297837</v>
      </c>
      <c r="X24">
        <v>322.65454326123114</v>
      </c>
      <c r="Y24" s="43">
        <f t="shared" si="4"/>
        <v>322.9891348650009</v>
      </c>
      <c r="AD24" s="43" t="e">
        <f t="shared" si="5"/>
        <v>#VALUE!</v>
      </c>
      <c r="AF24">
        <v>323.0245439267887</v>
      </c>
      <c r="AG24">
        <v>322.76620831946764</v>
      </c>
      <c r="AH24">
        <v>323.62911797004983</v>
      </c>
      <c r="AI24" s="43">
        <f t="shared" si="6"/>
        <v>322.58075016095535</v>
      </c>
      <c r="AK24">
        <v>324.51517803660585</v>
      </c>
      <c r="AL24">
        <v>325.6386257903492</v>
      </c>
      <c r="AM24">
        <v>322.71599016393424</v>
      </c>
      <c r="AN24" s="43">
        <f t="shared" si="7"/>
        <v>325.49784954830295</v>
      </c>
      <c r="AP24">
        <v>324.4282671074382</v>
      </c>
      <c r="AQ24">
        <v>325.24396938435956</v>
      </c>
      <c r="AR24">
        <v>323.7270795341097</v>
      </c>
      <c r="AS24" s="43">
        <f t="shared" si="8"/>
        <v>323.7042456292685</v>
      </c>
      <c r="AU24">
        <v>325.609170144462</v>
      </c>
      <c r="AV24">
        <v>324.54180759075865</v>
      </c>
      <c r="AW24">
        <v>324.21472129783683</v>
      </c>
      <c r="AX24" s="43">
        <f t="shared" si="9"/>
        <v>325.3081629541857</v>
      </c>
    </row>
    <row r="25" spans="1:50" ht="15">
      <c r="A25" s="7" t="s">
        <v>18</v>
      </c>
      <c r="B25">
        <v>0.7282798354841934</v>
      </c>
      <c r="C25">
        <v>0.8920039049767052</v>
      </c>
      <c r="D25">
        <v>3.6363357692039773</v>
      </c>
      <c r="E25" s="43">
        <f t="shared" si="0"/>
        <v>0.8503667936272508</v>
      </c>
      <c r="G25">
        <v>4.153484990915139</v>
      </c>
      <c r="H25">
        <v>3.0995465806211935</v>
      </c>
      <c r="I25">
        <v>1.9489794301164705</v>
      </c>
      <c r="J25" s="43">
        <f t="shared" si="1"/>
        <v>3.8498968082701523</v>
      </c>
      <c r="L25">
        <v>3.790040612861899</v>
      </c>
      <c r="M25">
        <v>5.509294116938442</v>
      </c>
      <c r="N25">
        <v>2.7350199921747103</v>
      </c>
      <c r="O25" s="43">
        <f t="shared" si="2"/>
        <v>3.9809764913431884</v>
      </c>
      <c r="Q25">
        <v>-2.6125696660066606</v>
      </c>
      <c r="R25">
        <v>1.893084968113143</v>
      </c>
      <c r="S25">
        <v>1.0511442137841918</v>
      </c>
      <c r="T25" s="43">
        <f t="shared" si="3"/>
        <v>3.1401092845423477</v>
      </c>
      <c r="V25">
        <v>0.583280734760466</v>
      </c>
      <c r="W25">
        <v>0.9405632010000003</v>
      </c>
      <c r="X25">
        <v>0.6363686891524126</v>
      </c>
      <c r="Y25" s="43">
        <f t="shared" si="4"/>
        <v>1.0314692046728084</v>
      </c>
      <c r="AD25" s="43" t="e">
        <f t="shared" si="5"/>
        <v>#VALUE!</v>
      </c>
      <c r="AF25">
        <v>1.399135261114808</v>
      </c>
      <c r="AG25">
        <v>1.3913959358252905</v>
      </c>
      <c r="AH25">
        <v>0.5841029058702165</v>
      </c>
      <c r="AI25" s="43">
        <f t="shared" si="6"/>
        <v>1.3858399033789475</v>
      </c>
      <c r="AK25">
        <v>-0.4001459516534442</v>
      </c>
      <c r="AL25">
        <v>-1.518329778359401</v>
      </c>
      <c r="AM25">
        <v>0.6224585071740658</v>
      </c>
      <c r="AN25" s="43">
        <f t="shared" si="7"/>
        <v>-1.3782131449725226</v>
      </c>
      <c r="AP25">
        <v>1.3448668542181828</v>
      </c>
      <c r="AQ25">
        <v>0.2455895171880198</v>
      </c>
      <c r="AR25">
        <v>2.4422788162895195</v>
      </c>
      <c r="AS25" s="43">
        <f t="shared" si="8"/>
        <v>2.320590994009745</v>
      </c>
      <c r="AU25">
        <v>0.8081029586243972</v>
      </c>
      <c r="AV25">
        <v>0.7044963043356763</v>
      </c>
      <c r="AW25">
        <v>1.989979960798668</v>
      </c>
      <c r="AX25" s="43">
        <f t="shared" si="9"/>
        <v>0.778884819208536</v>
      </c>
    </row>
    <row r="26" spans="1:50" ht="15">
      <c r="A26" s="11" t="s">
        <v>19</v>
      </c>
      <c r="B26" t="s">
        <v>137</v>
      </c>
      <c r="C26" t="s">
        <v>137</v>
      </c>
      <c r="D26" t="s">
        <v>137</v>
      </c>
      <c r="E26" s="43" t="str">
        <f>B26</f>
        <v>Frs / Fa / Cool</v>
      </c>
      <c r="G26" t="s">
        <v>137</v>
      </c>
      <c r="H26" t="s">
        <v>137</v>
      </c>
      <c r="I26" t="s">
        <v>137</v>
      </c>
      <c r="J26" s="43" t="str">
        <f>G26</f>
        <v>Frs / Fa / Cool</v>
      </c>
      <c r="L26" t="s">
        <v>137</v>
      </c>
      <c r="M26" t="s">
        <v>137</v>
      </c>
      <c r="N26" t="s">
        <v>137</v>
      </c>
      <c r="O26" s="43" t="str">
        <f>L26</f>
        <v>Frs / Fa / Cool</v>
      </c>
      <c r="Q26" t="s">
        <v>137</v>
      </c>
      <c r="R26" t="s">
        <v>137</v>
      </c>
      <c r="S26" t="s">
        <v>137</v>
      </c>
      <c r="T26" s="43" t="str">
        <f>Q26</f>
        <v>Frs / Fa / Cool</v>
      </c>
      <c r="V26" t="s">
        <v>137</v>
      </c>
      <c r="W26" t="s">
        <v>137</v>
      </c>
      <c r="X26" t="s">
        <v>137</v>
      </c>
      <c r="Y26" s="43" t="str">
        <f>V26</f>
        <v>Frs / Fa / Cool</v>
      </c>
      <c r="AD26" s="43">
        <f>AA26</f>
        <v>0</v>
      </c>
      <c r="AF26" t="s">
        <v>137</v>
      </c>
      <c r="AG26" t="s">
        <v>137</v>
      </c>
      <c r="AH26" t="s">
        <v>137</v>
      </c>
      <c r="AI26" s="43" t="str">
        <f>AF26</f>
        <v>Frs / Fa / Cool</v>
      </c>
      <c r="AK26" t="s">
        <v>137</v>
      </c>
      <c r="AL26" t="s">
        <v>137</v>
      </c>
      <c r="AM26" t="s">
        <v>137</v>
      </c>
      <c r="AN26" s="43" t="str">
        <f>AK26</f>
        <v>Frs / Fa / Cool</v>
      </c>
      <c r="AP26" t="s">
        <v>137</v>
      </c>
      <c r="AQ26" t="s">
        <v>137</v>
      </c>
      <c r="AR26" t="s">
        <v>137</v>
      </c>
      <c r="AS26" s="43" t="str">
        <f>AP26</f>
        <v>Frs / Fa / Cool</v>
      </c>
      <c r="AU26" t="s">
        <v>137</v>
      </c>
      <c r="AV26" t="s">
        <v>137</v>
      </c>
      <c r="AW26" t="s">
        <v>137</v>
      </c>
      <c r="AX26" s="43" t="str">
        <f>AU26</f>
        <v>Frs / Fa / Cool</v>
      </c>
    </row>
    <row r="27" spans="1:50" ht="15">
      <c r="A27" s="7" t="s">
        <v>20</v>
      </c>
      <c r="B27">
        <v>-46.95791991680533</v>
      </c>
      <c r="C27">
        <v>-46.94767314475878</v>
      </c>
      <c r="D27">
        <v>-47.07230960199003</v>
      </c>
      <c r="E27" s="43">
        <f>TREND(B27:C27,B$34:C$34,D$34)</f>
        <v>-46.95027902909818</v>
      </c>
      <c r="G27">
        <v>-46.60226444259574</v>
      </c>
      <c r="H27">
        <v>-46.66996324960752</v>
      </c>
      <c r="I27">
        <v>-46.713880499167985</v>
      </c>
      <c r="J27" s="43">
        <f>TREND(G27:H27,G$34:H$34,I$34)</f>
        <v>-46.62176516254977</v>
      </c>
      <c r="L27">
        <v>-46.66482026622297</v>
      </c>
      <c r="M27">
        <v>-46.62593211314476</v>
      </c>
      <c r="N27">
        <v>-46.72298389351083</v>
      </c>
      <c r="O27" s="43">
        <f>TREND(L27:M27,L$34:M$34,N$34)</f>
        <v>-46.660501447821325</v>
      </c>
      <c r="Q27">
        <v>-46.6624180199667</v>
      </c>
      <c r="R27">
        <v>-46.6763980199667</v>
      </c>
      <c r="S27">
        <v>-46.70723009983355</v>
      </c>
      <c r="T27" s="43">
        <f>TREND(Q27:R27,Q$34:R$34,S$34)</f>
        <v>-46.68026724682923</v>
      </c>
      <c r="V27">
        <v>-46.62079697171377</v>
      </c>
      <c r="W27">
        <v>-46.600018785357705</v>
      </c>
      <c r="X27">
        <v>-46.72406504159745</v>
      </c>
      <c r="Y27" s="43">
        <f>TREND(V27:W27,V$34:W$34,X$34)</f>
        <v>-46.59473203869734</v>
      </c>
      <c r="AD27" s="43" t="e">
        <f>TREND(AA27:AB27,AA$34:AB$34,AC$34)</f>
        <v>#VALUE!</v>
      </c>
      <c r="AF27">
        <v>-46.58095820299494</v>
      </c>
      <c r="AG27">
        <v>-46.5909460232945</v>
      </c>
      <c r="AH27">
        <v>-46.73253856905164</v>
      </c>
      <c r="AI27" s="43">
        <f>TREND(AF27:AG27,AF$34:AG$34,AH$34)</f>
        <v>-46.598116241831214</v>
      </c>
      <c r="AK27">
        <v>-46.5933314975041</v>
      </c>
      <c r="AL27">
        <v>-46.58551900166384</v>
      </c>
      <c r="AM27">
        <v>-46.73953598360658</v>
      </c>
      <c r="AN27" s="43">
        <f>TREND(AK27:AL27,AK$34:AL$34,AM$34)</f>
        <v>-46.58649796468346</v>
      </c>
      <c r="AP27">
        <v>-46.5926400495868</v>
      </c>
      <c r="AQ27">
        <v>-46.61586232945088</v>
      </c>
      <c r="AR27">
        <v>-46.69003750415978</v>
      </c>
      <c r="AS27" s="43">
        <f>TREND(AP27:AQ27,AP$34:AQ$34,AR$34)</f>
        <v>-46.57202783619796</v>
      </c>
      <c r="AU27">
        <v>-46.5849159069021</v>
      </c>
      <c r="AV27">
        <v>-46.5893696039604</v>
      </c>
      <c r="AW27">
        <v>-46.66948294509148</v>
      </c>
      <c r="AX27" s="43">
        <f>TREND(AU27:AV27,AU$34:AV$34,AW$34)</f>
        <v>-46.58617189516326</v>
      </c>
    </row>
    <row r="28" spans="1:50" ht="15">
      <c r="A28" s="7" t="s">
        <v>21</v>
      </c>
      <c r="B28">
        <v>-55.59528850249591</v>
      </c>
      <c r="C28">
        <v>-55.583862196339375</v>
      </c>
      <c r="D28">
        <v>-55.73073021558874</v>
      </c>
      <c r="E28" s="43">
        <f>TREND(B28:C28,B$34:C$34,D$34)</f>
        <v>-55.586768051191555</v>
      </c>
      <c r="G28">
        <v>-55.19823703826962</v>
      </c>
      <c r="H28">
        <v>-55.2722315855573</v>
      </c>
      <c r="I28">
        <v>-55.32609569051579</v>
      </c>
      <c r="J28" s="43">
        <f>TREND(G28:H28,G$34:H$34,I$34)</f>
        <v>-55.21955125351911</v>
      </c>
      <c r="L28">
        <v>-55.26607244592348</v>
      </c>
      <c r="M28">
        <v>-55.215779434276186</v>
      </c>
      <c r="N28">
        <v>-55.33063337770378</v>
      </c>
      <c r="O28" s="43">
        <f>TREND(L28:M28,L$34:M$34,N$34)</f>
        <v>-55.260487033221054</v>
      </c>
      <c r="Q28">
        <v>-55.25450545757071</v>
      </c>
      <c r="R28">
        <v>-55.27921274542426</v>
      </c>
      <c r="S28">
        <v>-55.334474742096454</v>
      </c>
      <c r="T28" s="43">
        <f>TREND(Q28:R28,Q$34:R$34,S$34)</f>
        <v>-55.28605095013553</v>
      </c>
      <c r="V28">
        <v>-55.205606738768694</v>
      </c>
      <c r="W28">
        <v>-55.19441444259569</v>
      </c>
      <c r="X28">
        <v>-55.34613855241262</v>
      </c>
      <c r="Y28" s="43">
        <f>TREND(V28:W28,V$34:W$34,X$34)</f>
        <v>-55.1915667044245</v>
      </c>
      <c r="AD28" s="43" t="e">
        <f>TREND(AA28:AB28,AA$34:AB$34,AC$34)</f>
        <v>#VALUE!</v>
      </c>
      <c r="AF28">
        <v>-55.17735925124797</v>
      </c>
      <c r="AG28">
        <v>-55.173008402662205</v>
      </c>
      <c r="AH28">
        <v>-55.34519202995007</v>
      </c>
      <c r="AI28" s="43">
        <f>TREND(AF28:AG28,AF$34:AG$34,AH$34)</f>
        <v>-55.16988494486616</v>
      </c>
      <c r="AK28">
        <v>-55.18317871880198</v>
      </c>
      <c r="AL28">
        <v>-55.17940231281195</v>
      </c>
      <c r="AM28">
        <v>-55.35002208196721</v>
      </c>
      <c r="AN28" s="43">
        <f>TREND(AK28:AL28,AK$34:AL$34,AM$34)</f>
        <v>-55.179875524175756</v>
      </c>
      <c r="AP28">
        <v>-55.19475297520657</v>
      </c>
      <c r="AQ28">
        <v>-55.21615720465888</v>
      </c>
      <c r="AR28">
        <v>-55.29350790349415</v>
      </c>
      <c r="AS28" s="43">
        <f>TREND(AP28:AQ28,AP$34:AQ$34,AR$34)</f>
        <v>-55.175754472584224</v>
      </c>
      <c r="AU28">
        <v>-55.19431372391656</v>
      </c>
      <c r="AV28">
        <v>-55.18628268976897</v>
      </c>
      <c r="AW28">
        <v>-55.27912810316142</v>
      </c>
      <c r="AX28" s="43">
        <f>TREND(AU28:AV28,AU$34:AV$34,AW$34)</f>
        <v>-55.192048889896114</v>
      </c>
    </row>
    <row r="29" spans="1:50" ht="15">
      <c r="A29" s="1" t="s">
        <v>22</v>
      </c>
      <c r="E29" s="43" t="e">
        <f>TREND(B29:C29,B$34:C$34,D$34)</f>
        <v>#VALUE!</v>
      </c>
      <c r="J29" s="43" t="e">
        <f>TREND(G29:H29,G$34:H$34,I$34)</f>
        <v>#VALUE!</v>
      </c>
      <c r="O29" s="43" t="e">
        <f>TREND(L29:M29,L$34:M$34,N$34)</f>
        <v>#VALUE!</v>
      </c>
      <c r="T29" s="43" t="e">
        <f>TREND(Q29:R29,Q$34:R$34,S$34)</f>
        <v>#VALUE!</v>
      </c>
      <c r="Y29" s="43" t="e">
        <f>TREND(V29:W29,V$34:W$34,X$34)</f>
        <v>#VALUE!</v>
      </c>
      <c r="AD29" s="43" t="e">
        <f>TREND(AA29:AB29,AA$34:AB$34,AC$34)</f>
        <v>#VALUE!</v>
      </c>
      <c r="AI29" s="43" t="e">
        <f>TREND(AF29:AG29,AF$34:AG$34,AH$34)</f>
        <v>#VALUE!</v>
      </c>
      <c r="AN29" s="43" t="e">
        <f>TREND(AK29:AL29,AK$34:AL$34,AM$34)</f>
        <v>#VALUE!</v>
      </c>
      <c r="AS29" s="43" t="e">
        <f>TREND(AP29:AQ29,AP$34:AQ$34,AR$34)</f>
        <v>#VALUE!</v>
      </c>
      <c r="AX29" s="43" t="e">
        <f>TREND(AU29:AV29,AU$34:AV$34,AW$34)</f>
        <v>#VALUE!</v>
      </c>
    </row>
    <row r="30" spans="1:50" ht="15">
      <c r="A30" s="1" t="s">
        <v>23</v>
      </c>
      <c r="B30">
        <v>0</v>
      </c>
      <c r="C30">
        <v>0</v>
      </c>
      <c r="D30">
        <v>0</v>
      </c>
      <c r="E30" s="43">
        <f>TREND(B30:C30,B$34:C$34,D$34)</f>
        <v>0</v>
      </c>
      <c r="G30">
        <v>0</v>
      </c>
      <c r="H30">
        <v>0</v>
      </c>
      <c r="I30">
        <v>0</v>
      </c>
      <c r="J30" s="43">
        <f>TREND(G30:H30,G$34:H$34,I$34)</f>
        <v>0</v>
      </c>
      <c r="L30">
        <v>0</v>
      </c>
      <c r="M30">
        <v>0</v>
      </c>
      <c r="N30">
        <v>0</v>
      </c>
      <c r="O30" s="43">
        <f>TREND(L30:M30,L$34:M$34,N$34)</f>
        <v>0</v>
      </c>
      <c r="Q30">
        <v>0</v>
      </c>
      <c r="R30">
        <v>0</v>
      </c>
      <c r="S30">
        <v>0</v>
      </c>
      <c r="T30" s="43">
        <f>TREND(Q30:R30,Q$34:R$34,S$34)</f>
        <v>0</v>
      </c>
      <c r="V30">
        <v>0</v>
      </c>
      <c r="W30">
        <v>0</v>
      </c>
      <c r="X30">
        <v>0</v>
      </c>
      <c r="Y30" s="43">
        <f>TREND(V30:W30,V$34:W$34,X$34)</f>
        <v>0</v>
      </c>
      <c r="AD30" s="43" t="e">
        <f>TREND(AA30:AB30,AA$34:AB$34,AC$34)</f>
        <v>#VALUE!</v>
      </c>
      <c r="AF30">
        <v>0</v>
      </c>
      <c r="AG30">
        <v>0</v>
      </c>
      <c r="AH30">
        <v>0</v>
      </c>
      <c r="AI30" s="43">
        <f>TREND(AF30:AG30,AF$34:AG$34,AH$34)</f>
        <v>0</v>
      </c>
      <c r="AK30">
        <v>0</v>
      </c>
      <c r="AL30">
        <v>0</v>
      </c>
      <c r="AM30">
        <v>0</v>
      </c>
      <c r="AN30" s="43">
        <f>TREND(AK30:AL30,AK$34:AL$34,AM$34)</f>
        <v>0</v>
      </c>
      <c r="AP30">
        <v>0</v>
      </c>
      <c r="AQ30">
        <v>0</v>
      </c>
      <c r="AR30">
        <v>0</v>
      </c>
      <c r="AS30" s="43">
        <f>TREND(AP30:AQ30,AP$34:AQ$34,AR$34)</f>
        <v>0</v>
      </c>
      <c r="AU30">
        <v>0</v>
      </c>
      <c r="AV30">
        <v>0</v>
      </c>
      <c r="AW30">
        <v>0</v>
      </c>
      <c r="AX30" s="43">
        <f>TREND(AU30:AV30,AU$34:AV$34,AW$34)</f>
        <v>0</v>
      </c>
    </row>
    <row r="31" spans="1:50" ht="15">
      <c r="A31" s="1" t="s">
        <v>24</v>
      </c>
      <c r="B31">
        <v>0</v>
      </c>
      <c r="C31">
        <v>0</v>
      </c>
      <c r="D31">
        <v>0</v>
      </c>
      <c r="E31" s="43">
        <f>TREND(B31:C31,B$34:C$34,D$34)</f>
        <v>0</v>
      </c>
      <c r="G31">
        <v>0</v>
      </c>
      <c r="H31">
        <v>0</v>
      </c>
      <c r="I31">
        <v>0</v>
      </c>
      <c r="J31" s="43">
        <f>TREND(G31:H31,G$34:H$34,I$34)</f>
        <v>0</v>
      </c>
      <c r="L31">
        <v>0</v>
      </c>
      <c r="M31">
        <v>0</v>
      </c>
      <c r="N31">
        <v>0</v>
      </c>
      <c r="O31" s="43">
        <f>TREND(L31:M31,L$34:M$34,N$34)</f>
        <v>0</v>
      </c>
      <c r="Q31">
        <v>0</v>
      </c>
      <c r="R31">
        <v>0</v>
      </c>
      <c r="S31">
        <v>0</v>
      </c>
      <c r="T31" s="43">
        <f>TREND(Q31:R31,Q$34:R$34,S$34)</f>
        <v>0</v>
      </c>
      <c r="V31">
        <v>0</v>
      </c>
      <c r="W31">
        <v>0</v>
      </c>
      <c r="X31">
        <v>0</v>
      </c>
      <c r="Y31" s="43">
        <f>TREND(V31:W31,V$34:W$34,X$34)</f>
        <v>0</v>
      </c>
      <c r="AD31" s="43" t="e">
        <f>TREND(AA31:AB31,AA$34:AB$34,AC$34)</f>
        <v>#VALUE!</v>
      </c>
      <c r="AF31">
        <v>0</v>
      </c>
      <c r="AG31">
        <v>0</v>
      </c>
      <c r="AH31">
        <v>0</v>
      </c>
      <c r="AI31" s="43">
        <f>TREND(AF31:AG31,AF$34:AG$34,AH$34)</f>
        <v>0</v>
      </c>
      <c r="AK31">
        <v>0</v>
      </c>
      <c r="AL31">
        <v>0</v>
      </c>
      <c r="AM31">
        <v>0</v>
      </c>
      <c r="AN31" s="43">
        <f>TREND(AK31:AL31,AK$34:AL$34,AM$34)</f>
        <v>0</v>
      </c>
      <c r="AP31">
        <v>0</v>
      </c>
      <c r="AQ31">
        <v>0</v>
      </c>
      <c r="AR31">
        <v>0</v>
      </c>
      <c r="AS31" s="43">
        <f>TREND(AP31:AQ31,AP$34:AQ$34,AR$34)</f>
        <v>0</v>
      </c>
      <c r="AU31">
        <v>0</v>
      </c>
      <c r="AV31">
        <v>0</v>
      </c>
      <c r="AW31">
        <v>0</v>
      </c>
      <c r="AX31" s="43">
        <f>TREND(AU31:AV31,AU$34:AV$34,AW$34)</f>
        <v>0</v>
      </c>
    </row>
    <row r="32" spans="1:50" ht="15.75" thickBot="1">
      <c r="A32" s="12" t="s">
        <v>25</v>
      </c>
      <c r="B32" t="s">
        <v>137</v>
      </c>
      <c r="C32" t="s">
        <v>137</v>
      </c>
      <c r="D32" t="s">
        <v>137</v>
      </c>
      <c r="E32" s="43" t="str">
        <f>B32</f>
        <v>Frs / Fa / Cool</v>
      </c>
      <c r="G32" t="s">
        <v>137</v>
      </c>
      <c r="H32" t="s">
        <v>137</v>
      </c>
      <c r="I32" t="s">
        <v>137</v>
      </c>
      <c r="J32" s="43" t="str">
        <f>G32</f>
        <v>Frs / Fa / Cool</v>
      </c>
      <c r="L32" t="s">
        <v>137</v>
      </c>
      <c r="M32" t="s">
        <v>137</v>
      </c>
      <c r="N32" t="s">
        <v>137</v>
      </c>
      <c r="O32" s="43" t="str">
        <f>L32</f>
        <v>Frs / Fa / Cool</v>
      </c>
      <c r="Q32" t="s">
        <v>137</v>
      </c>
      <c r="R32" t="s">
        <v>137</v>
      </c>
      <c r="S32" t="s">
        <v>137</v>
      </c>
      <c r="T32" s="43" t="str">
        <f>Q32</f>
        <v>Frs / Fa / Cool</v>
      </c>
      <c r="V32" t="s">
        <v>137</v>
      </c>
      <c r="W32" t="s">
        <v>137</v>
      </c>
      <c r="X32" t="s">
        <v>137</v>
      </c>
      <c r="Y32" s="43" t="str">
        <f>V32</f>
        <v>Frs / Fa / Cool</v>
      </c>
      <c r="AD32" s="43">
        <f>AA32</f>
        <v>0</v>
      </c>
      <c r="AF32" t="s">
        <v>137</v>
      </c>
      <c r="AG32" t="s">
        <v>137</v>
      </c>
      <c r="AH32" t="s">
        <v>137</v>
      </c>
      <c r="AI32" s="43" t="str">
        <f>AF32</f>
        <v>Frs / Fa / Cool</v>
      </c>
      <c r="AK32" t="s">
        <v>137</v>
      </c>
      <c r="AL32" t="s">
        <v>137</v>
      </c>
      <c r="AM32" t="s">
        <v>137</v>
      </c>
      <c r="AN32" s="43" t="str">
        <f>AK32</f>
        <v>Frs / Fa / Cool</v>
      </c>
      <c r="AP32" t="s">
        <v>137</v>
      </c>
      <c r="AQ32" t="s">
        <v>137</v>
      </c>
      <c r="AR32" t="s">
        <v>137</v>
      </c>
      <c r="AS32" s="43" t="str">
        <f>AP32</f>
        <v>Frs / Fa / Cool</v>
      </c>
      <c r="AU32" t="s">
        <v>137</v>
      </c>
      <c r="AV32" t="s">
        <v>137</v>
      </c>
      <c r="AW32" t="s">
        <v>137</v>
      </c>
      <c r="AX32" s="43" t="str">
        <f>AU32</f>
        <v>Frs / Fa / Cool</v>
      </c>
    </row>
    <row r="33" spans="1:50" ht="15">
      <c r="A33" s="2" t="s">
        <v>26</v>
      </c>
      <c r="B33" t="s">
        <v>82</v>
      </c>
      <c r="C33" t="s">
        <v>82</v>
      </c>
      <c r="D33" t="s">
        <v>82</v>
      </c>
      <c r="E33" s="43" t="s">
        <v>82</v>
      </c>
      <c r="G33" t="s">
        <v>82</v>
      </c>
      <c r="H33" t="s">
        <v>82</v>
      </c>
      <c r="I33" t="s">
        <v>82</v>
      </c>
      <c r="J33" s="43" t="s">
        <v>82</v>
      </c>
      <c r="L33" t="s">
        <v>82</v>
      </c>
      <c r="M33" t="s">
        <v>82</v>
      </c>
      <c r="N33" t="s">
        <v>82</v>
      </c>
      <c r="O33" s="43" t="s">
        <v>82</v>
      </c>
      <c r="Q33" t="s">
        <v>82</v>
      </c>
      <c r="R33" t="s">
        <v>82</v>
      </c>
      <c r="S33" t="s">
        <v>82</v>
      </c>
      <c r="T33" s="43" t="s">
        <v>82</v>
      </c>
      <c r="V33" t="s">
        <v>82</v>
      </c>
      <c r="W33" t="s">
        <v>82</v>
      </c>
      <c r="X33" t="s">
        <v>82</v>
      </c>
      <c r="Y33" s="43" t="s">
        <v>82</v>
      </c>
      <c r="AD33" s="43" t="s">
        <v>82</v>
      </c>
      <c r="AF33" t="s">
        <v>82</v>
      </c>
      <c r="AG33" t="s">
        <v>82</v>
      </c>
      <c r="AH33" t="s">
        <v>82</v>
      </c>
      <c r="AI33" s="43" t="s">
        <v>82</v>
      </c>
      <c r="AK33" t="s">
        <v>82</v>
      </c>
      <c r="AL33" t="s">
        <v>82</v>
      </c>
      <c r="AM33" t="s">
        <v>82</v>
      </c>
      <c r="AN33" s="43" t="s">
        <v>82</v>
      </c>
      <c r="AP33" t="s">
        <v>82</v>
      </c>
      <c r="AQ33" t="s">
        <v>82</v>
      </c>
      <c r="AR33" t="s">
        <v>82</v>
      </c>
      <c r="AS33" s="43" t="s">
        <v>82</v>
      </c>
      <c r="AU33" t="s">
        <v>82</v>
      </c>
      <c r="AV33" t="s">
        <v>82</v>
      </c>
      <c r="AW33" t="s">
        <v>82</v>
      </c>
      <c r="AX33" s="43" t="s">
        <v>82</v>
      </c>
    </row>
    <row r="34" spans="1:50" ht="15">
      <c r="A34" s="14" t="s">
        <v>27</v>
      </c>
      <c r="B34">
        <v>2932.917041898012</v>
      </c>
      <c r="C34">
        <v>2512.8581057554547</v>
      </c>
      <c r="D34">
        <v>2619.6844309971502</v>
      </c>
      <c r="E34" s="43">
        <f aca="true" t="shared" si="10" ref="E34:E48">TREND(B34:C34,B$34:C$34,D$34)</f>
        <v>2619.6844309971502</v>
      </c>
      <c r="G34">
        <v>1753.8200098807947</v>
      </c>
      <c r="H34">
        <v>1886.3340611520698</v>
      </c>
      <c r="I34">
        <v>1791.9908361904181</v>
      </c>
      <c r="J34" s="43">
        <f aca="true" t="shared" si="11" ref="J34:J48">TREND(G34:H34,G$34:H$34,I$34)</f>
        <v>1791.9908361904181</v>
      </c>
      <c r="L34">
        <v>300.25513445678536</v>
      </c>
      <c r="M34">
        <v>662.2771069827587</v>
      </c>
      <c r="N34">
        <v>340.46036491865596</v>
      </c>
      <c r="O34" s="43">
        <f aca="true" t="shared" si="12" ref="O34:O48">TREND(L34:M34,L$34:M$34,N$34)</f>
        <v>340.46036491865596</v>
      </c>
      <c r="Q34">
        <v>1667.8312564714172</v>
      </c>
      <c r="R34">
        <v>1756.8494548493322</v>
      </c>
      <c r="S34">
        <v>1781.4869086704382</v>
      </c>
      <c r="T34" s="43">
        <f aca="true" t="shared" si="13" ref="T34:T48">TREND(Q34:R34,Q$34:R$34,S$34)</f>
        <v>1781.4869086704382</v>
      </c>
      <c r="V34">
        <v>469.82004758940786</v>
      </c>
      <c r="W34">
        <v>402.10470635460143</v>
      </c>
      <c r="X34">
        <v>384.8753944217014</v>
      </c>
      <c r="Y34" s="43">
        <f aca="true" t="shared" si="14" ref="Y34:Y48">TREND(V34:W34,V$34:W$34,X$34)</f>
        <v>384.8753944217014</v>
      </c>
      <c r="AD34" s="43" t="e">
        <f aca="true" t="shared" si="15" ref="AD34:AD48">TREND(AA34:AB34,AA$34:AB$34,AC$34)</f>
        <v>#VALUE!</v>
      </c>
      <c r="AF34">
        <v>416.9361690585533</v>
      </c>
      <c r="AG34">
        <v>443.1046289211573</v>
      </c>
      <c r="AH34">
        <v>461.89086759552623</v>
      </c>
      <c r="AI34" s="43">
        <f aca="true" t="shared" si="16" ref="AI34:AI48">TREND(AF34:AG34,AF$34:AG$34,AH$34)</f>
        <v>461.89086759552623</v>
      </c>
      <c r="AK34">
        <v>321.05235104770776</v>
      </c>
      <c r="AL34">
        <v>470.37706494059745</v>
      </c>
      <c r="AM34">
        <v>451.6655832571546</v>
      </c>
      <c r="AN34" s="43">
        <f aca="true" t="shared" si="17" ref="AN34:AN48">TREND(AK34:AL34,AK$34:AL$34,AM$34)</f>
        <v>451.6655832571546</v>
      </c>
      <c r="AP34">
        <v>1733.878309118794</v>
      </c>
      <c r="AQ34">
        <v>1831.4787371369373</v>
      </c>
      <c r="AR34">
        <v>1647.2476741886046</v>
      </c>
      <c r="AS34" s="43">
        <f aca="true" t="shared" si="18" ref="AS34:AS48">TREND(AP34:AQ34,AP$34:AQ$34,AR$34)</f>
        <v>1647.2476741886046</v>
      </c>
      <c r="AU34">
        <v>377.8830221263361</v>
      </c>
      <c r="AV34">
        <v>543.0435019595976</v>
      </c>
      <c r="AW34">
        <v>424.45997182988515</v>
      </c>
      <c r="AX34" s="43">
        <f aca="true" t="shared" si="19" ref="AX34:AX48">TREND(AU34:AV34,AU$34:AV$34,AW$34)</f>
        <v>424.45997182988515</v>
      </c>
    </row>
    <row r="35" spans="1:50" ht="15">
      <c r="A35" s="15" t="s">
        <v>28</v>
      </c>
      <c r="B35">
        <v>844.2071908807668</v>
      </c>
      <c r="C35">
        <v>734.2646744519783</v>
      </c>
      <c r="D35">
        <v>724.7336457887762</v>
      </c>
      <c r="E35" s="43">
        <f t="shared" si="10"/>
        <v>762.224453443387</v>
      </c>
      <c r="G35">
        <v>499.4444164283327</v>
      </c>
      <c r="H35">
        <v>550.1305509813716</v>
      </c>
      <c r="I35">
        <v>504.311447353552</v>
      </c>
      <c r="J35" s="43">
        <f t="shared" si="11"/>
        <v>514.0446163299233</v>
      </c>
      <c r="L35">
        <v>156.03138794809246</v>
      </c>
      <c r="M35">
        <v>208.51356658533945</v>
      </c>
      <c r="N35">
        <v>147.67916846730236</v>
      </c>
      <c r="O35" s="43">
        <f t="shared" si="12"/>
        <v>161.85992391382086</v>
      </c>
      <c r="Q35">
        <v>268.11755405075644</v>
      </c>
      <c r="R35">
        <v>298.06223522157643</v>
      </c>
      <c r="S35">
        <v>281.43404610460175</v>
      </c>
      <c r="T35" s="43">
        <f t="shared" si="13"/>
        <v>306.3499866362001</v>
      </c>
      <c r="V35">
        <v>108.09557106309978</v>
      </c>
      <c r="W35">
        <v>101.03045958732935</v>
      </c>
      <c r="X35">
        <v>88.57945600230798</v>
      </c>
      <c r="Y35" s="43">
        <f t="shared" si="14"/>
        <v>99.2328313506988</v>
      </c>
      <c r="AD35" s="43" t="e">
        <f t="shared" si="15"/>
        <v>#VALUE!</v>
      </c>
      <c r="AF35">
        <v>170.33123969542584</v>
      </c>
      <c r="AG35">
        <v>173.64323574786482</v>
      </c>
      <c r="AH35">
        <v>165.66759448058912</v>
      </c>
      <c r="AI35" s="43">
        <f t="shared" si="16"/>
        <v>176.02090522693882</v>
      </c>
      <c r="AK35">
        <v>202.67018637257902</v>
      </c>
      <c r="AL35">
        <v>215.9883408710463</v>
      </c>
      <c r="AM35">
        <v>194.27902309284997</v>
      </c>
      <c r="AN35" s="43">
        <f t="shared" si="17"/>
        <v>214.31947844728109</v>
      </c>
      <c r="AP35">
        <v>552.7202528955888</v>
      </c>
      <c r="AQ35">
        <v>582.8441693613529</v>
      </c>
      <c r="AR35">
        <v>514.0593397049367</v>
      </c>
      <c r="AS35" s="43">
        <f t="shared" si="18"/>
        <v>525.9821118545678</v>
      </c>
      <c r="AU35">
        <v>312.6215813488501</v>
      </c>
      <c r="AV35">
        <v>339.191746303934</v>
      </c>
      <c r="AW35">
        <v>309.25415421146556</v>
      </c>
      <c r="AX35" s="43">
        <f t="shared" si="19"/>
        <v>320.11464045098717</v>
      </c>
    </row>
    <row r="36" spans="1:50" s="39" customFormat="1" ht="15">
      <c r="A36" s="33" t="s">
        <v>115</v>
      </c>
      <c r="B36" s="39">
        <v>3.4741673295131266</v>
      </c>
      <c r="C36" s="39">
        <v>3.422278359817511</v>
      </c>
      <c r="D36" s="39">
        <v>3.614685817637143</v>
      </c>
      <c r="E36" s="39">
        <f>E34/E35</f>
        <v>3.4368937117703258</v>
      </c>
      <c r="G36" s="39">
        <v>3.511541929776399</v>
      </c>
      <c r="H36" s="39">
        <v>3.4288843944170346</v>
      </c>
      <c r="I36" s="39">
        <v>3.5533415820603556</v>
      </c>
      <c r="J36" s="39">
        <f>J34/J35</f>
        <v>3.4860608967846582</v>
      </c>
      <c r="L36" s="39">
        <v>1.9243252169023348</v>
      </c>
      <c r="M36" s="39">
        <v>3.176182335894701</v>
      </c>
      <c r="N36" s="39">
        <v>2.305405484416966</v>
      </c>
      <c r="O36" s="39">
        <f>O34/O35</f>
        <v>2.1034259542833307</v>
      </c>
      <c r="Q36" s="39">
        <v>6.220522421130568</v>
      </c>
      <c r="R36" s="39">
        <v>5.894236999005622</v>
      </c>
      <c r="S36" s="39">
        <v>6.330033389095737</v>
      </c>
      <c r="T36" s="39">
        <f>T34/T35</f>
        <v>5.815201522388209</v>
      </c>
      <c r="V36" s="39">
        <v>4.346339475048009</v>
      </c>
      <c r="W36" s="39">
        <v>3.9800344173137967</v>
      </c>
      <c r="X36" s="39">
        <v>4.344973561495719</v>
      </c>
      <c r="Y36" s="39">
        <f>Y34/Y35</f>
        <v>3.878508646614275</v>
      </c>
      <c r="AD36" s="39" t="e">
        <f>AD34/AD35</f>
        <v>#VALUE!</v>
      </c>
      <c r="AF36" s="39">
        <v>2.4477962457391187</v>
      </c>
      <c r="AG36" s="39">
        <v>2.5518104809136273</v>
      </c>
      <c r="AH36" s="39">
        <v>2.78805803297666</v>
      </c>
      <c r="AI36" s="39">
        <f>AI34/AI35</f>
        <v>2.6240682434851887</v>
      </c>
      <c r="AK36" s="39">
        <v>1.5841123788059321</v>
      </c>
      <c r="AL36" s="39">
        <v>2.177789148449598</v>
      </c>
      <c r="AM36" s="39">
        <v>2.324829392627192</v>
      </c>
      <c r="AN36" s="39">
        <f>AN34/AN35</f>
        <v>2.1074406606875753</v>
      </c>
      <c r="AP36" s="39">
        <v>3.1369907290991397</v>
      </c>
      <c r="AQ36" s="39">
        <v>3.1423128743721778</v>
      </c>
      <c r="AR36" s="39">
        <v>3.204392074919022</v>
      </c>
      <c r="AS36" s="39">
        <f>AS34/AS35</f>
        <v>3.131756075088848</v>
      </c>
      <c r="AU36" s="39">
        <v>1.208755392049091</v>
      </c>
      <c r="AV36" s="39">
        <v>1.6009926770830134</v>
      </c>
      <c r="AW36" s="39">
        <v>1.372527954918409</v>
      </c>
      <c r="AX36" s="39">
        <f>AX34/AX35</f>
        <v>1.325962384075571</v>
      </c>
    </row>
    <row r="37" spans="1:50" s="39" customFormat="1" ht="15">
      <c r="A37" s="31" t="s">
        <v>29</v>
      </c>
      <c r="B37" s="39">
        <v>2932.917041898012</v>
      </c>
      <c r="C37" s="39">
        <v>2512.8581057554547</v>
      </c>
      <c r="D37" s="39">
        <v>2619.6844309971502</v>
      </c>
      <c r="E37" s="39">
        <f t="shared" si="10"/>
        <v>2619.6844309971502</v>
      </c>
      <c r="G37" s="39">
        <v>1753.8200098807947</v>
      </c>
      <c r="H37" s="39">
        <v>1886.3340611520698</v>
      </c>
      <c r="I37" s="39">
        <v>1791.9908361904181</v>
      </c>
      <c r="J37" s="39">
        <f t="shared" si="11"/>
        <v>1791.9908361904181</v>
      </c>
      <c r="L37" s="39">
        <v>300.25513445678536</v>
      </c>
      <c r="M37" s="39">
        <v>662.2771069827587</v>
      </c>
      <c r="N37" s="39">
        <v>340.46036491865596</v>
      </c>
      <c r="O37" s="39">
        <f t="shared" si="12"/>
        <v>340.46036491865596</v>
      </c>
      <c r="Q37" s="39">
        <v>1667.8312564714172</v>
      </c>
      <c r="R37" s="39">
        <v>1756.8494548493322</v>
      </c>
      <c r="S37" s="39">
        <v>1781.4869086704382</v>
      </c>
      <c r="T37" s="39">
        <f t="shared" si="13"/>
        <v>1781.4869086704382</v>
      </c>
      <c r="V37" s="39">
        <v>469.82004758940786</v>
      </c>
      <c r="W37" s="39">
        <v>402.10470635460143</v>
      </c>
      <c r="X37" s="39">
        <v>384.8753944217014</v>
      </c>
      <c r="Y37" s="39">
        <f t="shared" si="14"/>
        <v>384.8753944217014</v>
      </c>
      <c r="AD37" s="39" t="e">
        <f t="shared" si="15"/>
        <v>#VALUE!</v>
      </c>
      <c r="AF37" s="39">
        <v>416.9361690585533</v>
      </c>
      <c r="AG37" s="39">
        <v>443.1046289211573</v>
      </c>
      <c r="AH37" s="39">
        <v>461.89086759552623</v>
      </c>
      <c r="AI37" s="39">
        <f t="shared" si="16"/>
        <v>461.89086759552623</v>
      </c>
      <c r="AK37" s="39">
        <v>321.05235104770776</v>
      </c>
      <c r="AL37" s="39">
        <v>470.37706494059745</v>
      </c>
      <c r="AM37" s="39">
        <v>451.6655832571546</v>
      </c>
      <c r="AN37" s="39">
        <f t="shared" si="17"/>
        <v>451.6655832571546</v>
      </c>
      <c r="AP37" s="39">
        <v>1733.878309118794</v>
      </c>
      <c r="AQ37" s="39">
        <v>1831.4787371369373</v>
      </c>
      <c r="AR37" s="39">
        <v>1647.2476741886046</v>
      </c>
      <c r="AS37" s="39">
        <f t="shared" si="18"/>
        <v>1647.2476741886046</v>
      </c>
      <c r="AU37" s="39">
        <v>377.8830221263361</v>
      </c>
      <c r="AV37" s="39">
        <v>543.0435019595976</v>
      </c>
      <c r="AW37" s="39">
        <v>424.45997182988515</v>
      </c>
      <c r="AX37" s="39">
        <f t="shared" si="19"/>
        <v>424.45997182988515</v>
      </c>
    </row>
    <row r="38" spans="1:50" ht="15">
      <c r="A38" s="8" t="s">
        <v>30</v>
      </c>
      <c r="B38">
        <v>0</v>
      </c>
      <c r="C38">
        <v>0</v>
      </c>
      <c r="D38">
        <v>0</v>
      </c>
      <c r="E38" s="43">
        <f t="shared" si="10"/>
        <v>0</v>
      </c>
      <c r="G38">
        <v>0</v>
      </c>
      <c r="H38">
        <v>0</v>
      </c>
      <c r="I38">
        <v>0</v>
      </c>
      <c r="J38" s="43">
        <f t="shared" si="11"/>
        <v>0</v>
      </c>
      <c r="L38">
        <v>0</v>
      </c>
      <c r="M38">
        <v>0</v>
      </c>
      <c r="N38">
        <v>0</v>
      </c>
      <c r="O38" s="43">
        <f t="shared" si="12"/>
        <v>0</v>
      </c>
      <c r="Q38">
        <v>0</v>
      </c>
      <c r="R38">
        <v>0</v>
      </c>
      <c r="S38">
        <v>0</v>
      </c>
      <c r="T38" s="43">
        <f t="shared" si="13"/>
        <v>0</v>
      </c>
      <c r="V38">
        <v>0</v>
      </c>
      <c r="W38">
        <v>0</v>
      </c>
      <c r="X38">
        <v>0</v>
      </c>
      <c r="Y38" s="43">
        <f t="shared" si="14"/>
        <v>0</v>
      </c>
      <c r="AD38" s="43" t="e">
        <f t="shared" si="15"/>
        <v>#VALUE!</v>
      </c>
      <c r="AF38">
        <v>0</v>
      </c>
      <c r="AG38">
        <v>0</v>
      </c>
      <c r="AH38">
        <v>0</v>
      </c>
      <c r="AI38" s="43">
        <f t="shared" si="16"/>
        <v>0</v>
      </c>
      <c r="AK38">
        <v>0</v>
      </c>
      <c r="AL38">
        <v>0</v>
      </c>
      <c r="AM38">
        <v>0</v>
      </c>
      <c r="AN38" s="43">
        <f t="shared" si="17"/>
        <v>0</v>
      </c>
      <c r="AP38">
        <v>0</v>
      </c>
      <c r="AQ38">
        <v>0</v>
      </c>
      <c r="AR38">
        <v>0</v>
      </c>
      <c r="AS38" s="43">
        <f t="shared" si="18"/>
        <v>0</v>
      </c>
      <c r="AU38">
        <v>0</v>
      </c>
      <c r="AV38">
        <v>0</v>
      </c>
      <c r="AW38">
        <v>0</v>
      </c>
      <c r="AX38" s="43">
        <f t="shared" si="19"/>
        <v>0</v>
      </c>
    </row>
    <row r="39" spans="1:50" ht="15">
      <c r="A39" s="13" t="s">
        <v>13</v>
      </c>
      <c r="B39">
        <v>9.214340424292853</v>
      </c>
      <c r="C39">
        <v>10.130641189683846</v>
      </c>
      <c r="D39">
        <v>9.917629023217245</v>
      </c>
      <c r="E39" s="43">
        <f t="shared" si="10"/>
        <v>9.89761426141097</v>
      </c>
      <c r="G39">
        <v>3.29324539933444</v>
      </c>
      <c r="H39">
        <v>2.608155091051806</v>
      </c>
      <c r="I39">
        <v>2.9558472013311157</v>
      </c>
      <c r="J39" s="43">
        <f t="shared" si="11"/>
        <v>3.0959043406845232</v>
      </c>
      <c r="L39">
        <v>10.271218457570729</v>
      </c>
      <c r="M39">
        <v>8.439479003327785</v>
      </c>
      <c r="N39">
        <v>9.70747385357738</v>
      </c>
      <c r="O39" s="43">
        <f t="shared" si="12"/>
        <v>10.067790178369652</v>
      </c>
      <c r="Q39">
        <v>3.4079637054908507</v>
      </c>
      <c r="R39">
        <v>2.7362497787021605</v>
      </c>
      <c r="S39">
        <v>2.9232047171381064</v>
      </c>
      <c r="T39" s="43">
        <f t="shared" si="13"/>
        <v>2.550340367437826</v>
      </c>
      <c r="V39">
        <v>9.44639353743761</v>
      </c>
      <c r="W39">
        <v>10.762568419301179</v>
      </c>
      <c r="X39">
        <v>10.073747369384359</v>
      </c>
      <c r="Y39" s="43">
        <f t="shared" si="14"/>
        <v>11.097452467499984</v>
      </c>
      <c r="AD39" s="43" t="e">
        <f t="shared" si="15"/>
        <v>#VALUE!</v>
      </c>
      <c r="AF39">
        <v>10.501535930116471</v>
      </c>
      <c r="AG39">
        <v>9.295409449251245</v>
      </c>
      <c r="AH39">
        <v>9.779056933444272</v>
      </c>
      <c r="AI39" s="43">
        <f t="shared" si="16"/>
        <v>8.429535796006906</v>
      </c>
      <c r="AK39">
        <v>10.550124758735452</v>
      </c>
      <c r="AL39">
        <v>9.646851346089855</v>
      </c>
      <c r="AM39">
        <v>9.305207308196719</v>
      </c>
      <c r="AN39" s="43">
        <f t="shared" si="17"/>
        <v>9.760038128607198</v>
      </c>
      <c r="AP39">
        <v>3.231117054545454</v>
      </c>
      <c r="AQ39">
        <v>2.624075396006655</v>
      </c>
      <c r="AR39">
        <v>3.0078013178036573</v>
      </c>
      <c r="AS39" s="43">
        <f t="shared" si="18"/>
        <v>3.7699303095294976</v>
      </c>
      <c r="AU39">
        <v>10.924405802568222</v>
      </c>
      <c r="AV39">
        <v>9.720461587458745</v>
      </c>
      <c r="AW39">
        <v>9.687962454242932</v>
      </c>
      <c r="AX39" s="43">
        <f t="shared" si="19"/>
        <v>10.584881182576535</v>
      </c>
    </row>
    <row r="40" spans="1:50" ht="15">
      <c r="A40" s="7" t="s">
        <v>31</v>
      </c>
      <c r="B40">
        <v>12.692170942318391</v>
      </c>
      <c r="C40">
        <v>14.17533154834535</v>
      </c>
      <c r="D40">
        <v>13.895286062465484</v>
      </c>
      <c r="E40" s="43">
        <f t="shared" si="10"/>
        <v>13.798144959386946</v>
      </c>
      <c r="G40">
        <v>6.415945744869663</v>
      </c>
      <c r="H40">
        <v>11.816953341531466</v>
      </c>
      <c r="I40">
        <v>5.382011849879822</v>
      </c>
      <c r="J40" s="43">
        <f t="shared" si="11"/>
        <v>7.971712253336705</v>
      </c>
      <c r="L40">
        <v>12.383329449620987</v>
      </c>
      <c r="M40">
        <v>10.11905109299317</v>
      </c>
      <c r="N40">
        <v>11.980768771676798</v>
      </c>
      <c r="O40" s="43">
        <f t="shared" si="12"/>
        <v>12.13186451084157</v>
      </c>
      <c r="Q40">
        <v>18.491412628396954</v>
      </c>
      <c r="R40">
        <v>5.832304491772982</v>
      </c>
      <c r="S40">
        <v>4.986048762432976</v>
      </c>
      <c r="T40" s="43">
        <f t="shared" si="13"/>
        <v>2.328659194343146</v>
      </c>
      <c r="V40">
        <v>11.516759817156592</v>
      </c>
      <c r="W40">
        <v>11.980004952856342</v>
      </c>
      <c r="X40">
        <v>12.019148231281198</v>
      </c>
      <c r="Y40" s="43">
        <f t="shared" si="14"/>
        <v>12.097871817274758</v>
      </c>
      <c r="AD40" s="43" t="e">
        <f t="shared" si="15"/>
        <v>#VALUE!</v>
      </c>
      <c r="AF40">
        <v>11.978212585505624</v>
      </c>
      <c r="AG40">
        <v>11.585418530966892</v>
      </c>
      <c r="AH40">
        <v>11.845091753189127</v>
      </c>
      <c r="AI40" s="43">
        <f t="shared" si="16"/>
        <v>11.303433160135697</v>
      </c>
      <c r="AK40">
        <v>12.221143343501543</v>
      </c>
      <c r="AL40">
        <v>11.147873281382896</v>
      </c>
      <c r="AM40">
        <v>83.51288576832071</v>
      </c>
      <c r="AN40" s="43">
        <f t="shared" si="17"/>
        <v>11.28236189070396</v>
      </c>
      <c r="AP40">
        <v>4.792298532231399</v>
      </c>
      <c r="AQ40">
        <v>4.207452420410415</v>
      </c>
      <c r="AR40">
        <v>5.024895325938251</v>
      </c>
      <c r="AS40" s="43">
        <f t="shared" si="18"/>
        <v>5.311410907374734</v>
      </c>
      <c r="AU40">
        <v>12.27872335937223</v>
      </c>
      <c r="AV40">
        <v>11.588836676934404</v>
      </c>
      <c r="AW40">
        <v>12.015125271399537</v>
      </c>
      <c r="AX40" s="43">
        <f t="shared" si="19"/>
        <v>12.084168237338831</v>
      </c>
    </row>
    <row r="41" spans="1:50" ht="15">
      <c r="A41" s="16" t="s">
        <v>32</v>
      </c>
      <c r="B41">
        <v>13.408428136439307</v>
      </c>
      <c r="C41">
        <v>14.937672658069912</v>
      </c>
      <c r="D41">
        <v>14.441519825870657</v>
      </c>
      <c r="E41" s="43">
        <f t="shared" si="10"/>
        <v>14.548766343775123</v>
      </c>
      <c r="G41">
        <v>5.6942941472545785</v>
      </c>
      <c r="H41">
        <v>5.120040415620091</v>
      </c>
      <c r="I41">
        <v>5.392689321131454</v>
      </c>
      <c r="J41" s="43">
        <f t="shared" si="11"/>
        <v>5.5288796931828355</v>
      </c>
      <c r="L41">
        <v>12.747310823627277</v>
      </c>
      <c r="M41">
        <v>10.753452876871885</v>
      </c>
      <c r="N41">
        <v>12.284759288685514</v>
      </c>
      <c r="O41" s="43">
        <f t="shared" si="12"/>
        <v>12.52587808102826</v>
      </c>
      <c r="Q41">
        <v>6.40162809400997</v>
      </c>
      <c r="R41">
        <v>5.700407445923452</v>
      </c>
      <c r="S41">
        <v>5.502686976705487</v>
      </c>
      <c r="T41" s="43">
        <f t="shared" si="13"/>
        <v>5.50633149684287</v>
      </c>
      <c r="V41">
        <v>11.933580382695526</v>
      </c>
      <c r="W41">
        <v>12.312516551580705</v>
      </c>
      <c r="X41">
        <v>12.23341414725456</v>
      </c>
      <c r="Y41" s="43">
        <f t="shared" si="14"/>
        <v>12.408932065957897</v>
      </c>
      <c r="AD41" s="43" t="e">
        <f t="shared" si="15"/>
        <v>#VALUE!</v>
      </c>
      <c r="AF41">
        <v>12.297331626455906</v>
      </c>
      <c r="AG41">
        <v>12.017491102329434</v>
      </c>
      <c r="AH41">
        <v>11.960654026622308</v>
      </c>
      <c r="AI41" s="43">
        <f t="shared" si="16"/>
        <v>11.816594645120915</v>
      </c>
      <c r="AK41">
        <v>12.569091747088185</v>
      </c>
      <c r="AL41">
        <v>11.494822957570724</v>
      </c>
      <c r="AM41">
        <v>11.718511319672132</v>
      </c>
      <c r="AN41" s="43">
        <f t="shared" si="17"/>
        <v>11.629436714758759</v>
      </c>
      <c r="AP41">
        <v>5.918439041322307</v>
      </c>
      <c r="AQ41">
        <v>5.320056585690517</v>
      </c>
      <c r="AR41">
        <v>6.139980023294497</v>
      </c>
      <c r="AS41" s="43">
        <f t="shared" si="18"/>
        <v>6.44956634388733</v>
      </c>
      <c r="AU41">
        <v>12.541377624398098</v>
      </c>
      <c r="AV41">
        <v>11.634232174092379</v>
      </c>
      <c r="AW41">
        <v>12.05399749584026</v>
      </c>
      <c r="AX41" s="43">
        <f t="shared" si="19"/>
        <v>12.285553300956142</v>
      </c>
    </row>
    <row r="42" spans="1:50" ht="15">
      <c r="A42" s="13" t="s">
        <v>33</v>
      </c>
      <c r="B42">
        <v>13.625312017470886</v>
      </c>
      <c r="C42">
        <v>15.189403240432593</v>
      </c>
      <c r="D42">
        <v>14.838010186567177</v>
      </c>
      <c r="E42" s="43">
        <f t="shared" si="10"/>
        <v>14.79163496718466</v>
      </c>
      <c r="G42">
        <v>5.799797737104826</v>
      </c>
      <c r="H42">
        <v>5.246425886577716</v>
      </c>
      <c r="I42">
        <v>5.55367853660567</v>
      </c>
      <c r="J42" s="43">
        <f t="shared" si="11"/>
        <v>5.640398333128683</v>
      </c>
      <c r="L42">
        <v>11.930835865224616</v>
      </c>
      <c r="M42">
        <v>10.506025831530765</v>
      </c>
      <c r="N42">
        <v>11.622182799500846</v>
      </c>
      <c r="O42" s="43">
        <f t="shared" si="12"/>
        <v>11.772600122323851</v>
      </c>
      <c r="Q42">
        <v>6.492561319467547</v>
      </c>
      <c r="R42">
        <v>5.852989162229634</v>
      </c>
      <c r="S42">
        <v>5.6735119301164625</v>
      </c>
      <c r="T42" s="43">
        <f t="shared" si="13"/>
        <v>5.675975587743235</v>
      </c>
      <c r="V42">
        <v>11.187390486688882</v>
      </c>
      <c r="W42">
        <v>11.557872949251243</v>
      </c>
      <c r="X42">
        <v>11.590211925956737</v>
      </c>
      <c r="Y42" s="43">
        <f t="shared" si="14"/>
        <v>11.652137524999624</v>
      </c>
      <c r="AD42" s="43" t="e">
        <f t="shared" si="15"/>
        <v>#VALUE!</v>
      </c>
      <c r="AF42">
        <v>11.560231942595681</v>
      </c>
      <c r="AG42">
        <v>11.342926189683837</v>
      </c>
      <c r="AH42">
        <v>11.367552649750403</v>
      </c>
      <c r="AI42" s="43">
        <f t="shared" si="16"/>
        <v>11.186923208960113</v>
      </c>
      <c r="AK42">
        <v>11.76899681780364</v>
      </c>
      <c r="AL42">
        <v>11.185129180532464</v>
      </c>
      <c r="AM42">
        <v>11.181527684426213</v>
      </c>
      <c r="AN42" s="43">
        <f t="shared" si="17"/>
        <v>11.258292077118966</v>
      </c>
      <c r="AP42">
        <v>6.067670833471069</v>
      </c>
      <c r="AQ42">
        <v>5.464715433860229</v>
      </c>
      <c r="AR42">
        <v>6.301797409733781</v>
      </c>
      <c r="AS42" s="43">
        <f t="shared" si="18"/>
        <v>6.602857104305487</v>
      </c>
      <c r="AU42">
        <v>11.64741292134831</v>
      </c>
      <c r="AV42">
        <v>11.023734438943874</v>
      </c>
      <c r="AW42">
        <v>11.253650370216295</v>
      </c>
      <c r="AX42" s="43">
        <f t="shared" si="19"/>
        <v>11.471529190957941</v>
      </c>
    </row>
    <row r="43" spans="1:50" ht="15">
      <c r="A43" s="13" t="s">
        <v>34</v>
      </c>
      <c r="B43">
        <v>-49.45781039933441</v>
      </c>
      <c r="C43">
        <v>-49.446374043261244</v>
      </c>
      <c r="D43">
        <v>-49.56891693200659</v>
      </c>
      <c r="E43" s="43">
        <f t="shared" si="10"/>
        <v>-49.44928245393493</v>
      </c>
      <c r="G43">
        <v>-49.153946638935096</v>
      </c>
      <c r="H43">
        <v>-49.219534756671884</v>
      </c>
      <c r="I43">
        <v>-49.24058652246256</v>
      </c>
      <c r="J43" s="43">
        <f t="shared" si="11"/>
        <v>-49.17283937239308</v>
      </c>
      <c r="L43">
        <v>-49.20313579034944</v>
      </c>
      <c r="M43">
        <v>-49.16294821963392</v>
      </c>
      <c r="N43">
        <v>-49.256218302828586</v>
      </c>
      <c r="O43" s="43">
        <f t="shared" si="12"/>
        <v>-49.19867266196238</v>
      </c>
      <c r="Q43">
        <v>-49.19766222961728</v>
      </c>
      <c r="R43">
        <v>-49.21859202995006</v>
      </c>
      <c r="S43">
        <v>-49.24925782029956</v>
      </c>
      <c r="T43" s="43">
        <f t="shared" si="13"/>
        <v>-49.22438474423298</v>
      </c>
      <c r="V43">
        <v>-49.16607803660563</v>
      </c>
      <c r="W43">
        <v>-49.15054885191347</v>
      </c>
      <c r="X43">
        <v>-49.25077242928461</v>
      </c>
      <c r="Y43" s="43">
        <f t="shared" si="14"/>
        <v>-49.146597647323105</v>
      </c>
      <c r="AD43" s="43" t="e">
        <f t="shared" si="15"/>
        <v>#VALUE!</v>
      </c>
      <c r="AF43">
        <v>-49.140759500831926</v>
      </c>
      <c r="AG43">
        <v>-49.1433122129784</v>
      </c>
      <c r="AH43">
        <v>-49.26074655574035</v>
      </c>
      <c r="AI43" s="43">
        <f t="shared" si="16"/>
        <v>-49.14514479540406</v>
      </c>
      <c r="AK43">
        <v>-49.147942895174715</v>
      </c>
      <c r="AL43">
        <v>-49.14649638935114</v>
      </c>
      <c r="AM43">
        <v>-49.26014649180328</v>
      </c>
      <c r="AN43" s="43">
        <f t="shared" si="17"/>
        <v>-49.1466776471384</v>
      </c>
      <c r="AP43">
        <v>-49.1640608429752</v>
      </c>
      <c r="AQ43">
        <v>-49.180592113144726</v>
      </c>
      <c r="AR43">
        <v>-49.23359136439263</v>
      </c>
      <c r="AS43" s="43">
        <f t="shared" si="18"/>
        <v>-49.149387603727504</v>
      </c>
      <c r="AU43">
        <v>-49.158028988764094</v>
      </c>
      <c r="AV43">
        <v>-49.161543696369655</v>
      </c>
      <c r="AW43">
        <v>-49.21189762063225</v>
      </c>
      <c r="AX43" s="43">
        <f t="shared" si="19"/>
        <v>-49.159020172366446</v>
      </c>
    </row>
    <row r="44" spans="1:50" ht="15">
      <c r="A44" s="13" t="s">
        <v>35</v>
      </c>
      <c r="B44">
        <v>-52.501474841930104</v>
      </c>
      <c r="C44">
        <v>-52.50525118136439</v>
      </c>
      <c r="D44">
        <v>-52.60589154228855</v>
      </c>
      <c r="E44" s="43">
        <f t="shared" si="10"/>
        <v>-52.50429081025949</v>
      </c>
      <c r="G44">
        <v>-52.197922129783734</v>
      </c>
      <c r="H44">
        <v>-52.27035296703303</v>
      </c>
      <c r="I44">
        <v>-52.25191805324459</v>
      </c>
      <c r="J44" s="43">
        <f t="shared" si="11"/>
        <v>-52.218785916541286</v>
      </c>
      <c r="L44">
        <v>-52.232085723793716</v>
      </c>
      <c r="M44">
        <v>-52.197631314475856</v>
      </c>
      <c r="N44">
        <v>-52.26794144758732</v>
      </c>
      <c r="O44" s="43">
        <f t="shared" si="12"/>
        <v>-52.22825930558659</v>
      </c>
      <c r="Q44">
        <v>-52.23507921796998</v>
      </c>
      <c r="R44">
        <v>-52.24748356073216</v>
      </c>
      <c r="S44">
        <v>-52.26526707154738</v>
      </c>
      <c r="T44" s="43">
        <f t="shared" si="13"/>
        <v>-52.250916694940145</v>
      </c>
      <c r="V44">
        <v>-52.19289116472543</v>
      </c>
      <c r="W44">
        <v>-52.188062279534115</v>
      </c>
      <c r="X44">
        <v>-52.27059412645583</v>
      </c>
      <c r="Y44" s="43">
        <f t="shared" si="14"/>
        <v>-52.186833630785806</v>
      </c>
      <c r="AD44" s="43" t="e">
        <f t="shared" si="15"/>
        <v>#VALUE!</v>
      </c>
      <c r="AF44">
        <v>-52.17282459234611</v>
      </c>
      <c r="AG44">
        <v>-52.17140096505827</v>
      </c>
      <c r="AH44">
        <v>-52.27318562396003</v>
      </c>
      <c r="AI44" s="43">
        <f t="shared" si="16"/>
        <v>-52.17037894839572</v>
      </c>
      <c r="AK44">
        <v>-52.17636891846917</v>
      </c>
      <c r="AL44">
        <v>-52.17495119800339</v>
      </c>
      <c r="AM44">
        <v>-52.28661504918036</v>
      </c>
      <c r="AN44" s="43">
        <f t="shared" si="17"/>
        <v>-52.17512884877423</v>
      </c>
      <c r="AP44">
        <v>-52.190917024793336</v>
      </c>
      <c r="AQ44">
        <v>-52.20069772046593</v>
      </c>
      <c r="AR44">
        <v>-52.24698823627286</v>
      </c>
      <c r="AS44" s="43">
        <f t="shared" si="18"/>
        <v>-52.182235629707456</v>
      </c>
      <c r="AU44">
        <v>-52.187650353129996</v>
      </c>
      <c r="AV44">
        <v>-52.182626419141904</v>
      </c>
      <c r="AW44">
        <v>-52.22754866888527</v>
      </c>
      <c r="AX44" s="43">
        <f t="shared" si="19"/>
        <v>-52.186233552204534</v>
      </c>
    </row>
    <row r="45" spans="1:50" ht="15">
      <c r="A45" s="8" t="s">
        <v>36</v>
      </c>
      <c r="B45">
        <v>1192.1273170718825</v>
      </c>
      <c r="C45">
        <v>1085.00712949695</v>
      </c>
      <c r="D45">
        <v>1467.7873650733018</v>
      </c>
      <c r="E45" s="43">
        <f t="shared" si="10"/>
        <v>1112.249154396874</v>
      </c>
      <c r="G45">
        <v>544.4633761502749</v>
      </c>
      <c r="H45">
        <v>595.6977121385778</v>
      </c>
      <c r="I45">
        <v>643.5944769691171</v>
      </c>
      <c r="J45" s="43">
        <f t="shared" si="11"/>
        <v>559.2214861117226</v>
      </c>
      <c r="L45">
        <v>198.12085221173723</v>
      </c>
      <c r="M45">
        <v>251.74000928895276</v>
      </c>
      <c r="N45">
        <v>285.1533610728473</v>
      </c>
      <c r="O45" s="43">
        <f t="shared" si="12"/>
        <v>204.0756580828257</v>
      </c>
      <c r="Q45">
        <v>322.73347552466186</v>
      </c>
      <c r="R45">
        <v>344.63932339838294</v>
      </c>
      <c r="S45">
        <v>422.71327412379145</v>
      </c>
      <c r="T45" s="43">
        <f t="shared" si="13"/>
        <v>350.7021771208289</v>
      </c>
      <c r="V45">
        <v>168.69046981442617</v>
      </c>
      <c r="W45">
        <v>161.67469368789426</v>
      </c>
      <c r="X45">
        <v>228.65844458448572</v>
      </c>
      <c r="Y45" s="43">
        <f t="shared" si="14"/>
        <v>159.88961820675235</v>
      </c>
      <c r="AD45" s="43" t="e">
        <f t="shared" si="15"/>
        <v>#VALUE!</v>
      </c>
      <c r="AF45">
        <v>289.64060337520374</v>
      </c>
      <c r="AG45">
        <v>292.8215053193178</v>
      </c>
      <c r="AH45">
        <v>449.7795021270636</v>
      </c>
      <c r="AI45" s="43">
        <f t="shared" si="16"/>
        <v>295.10506283227966</v>
      </c>
      <c r="AK45">
        <v>368.7514566180194</v>
      </c>
      <c r="AL45">
        <v>386.54310673558473</v>
      </c>
      <c r="AM45">
        <v>598.9727410457165</v>
      </c>
      <c r="AN45" s="43">
        <f t="shared" si="17"/>
        <v>384.3136825055685</v>
      </c>
      <c r="AP45">
        <v>846.7113817538469</v>
      </c>
      <c r="AQ45">
        <v>876.0385258714496</v>
      </c>
      <c r="AR45">
        <v>1204.784610302003</v>
      </c>
      <c r="AS45" s="43">
        <f t="shared" si="18"/>
        <v>820.6804598902174</v>
      </c>
      <c r="AU45">
        <v>602.6057876722567</v>
      </c>
      <c r="AV45">
        <v>628.6810552210654</v>
      </c>
      <c r="AW45">
        <v>1005.3908478131847</v>
      </c>
      <c r="AX45" s="43">
        <f t="shared" si="19"/>
        <v>609.959280628644</v>
      </c>
    </row>
    <row r="46" spans="1:50" ht="15">
      <c r="A46" s="8" t="s">
        <v>37</v>
      </c>
      <c r="B46">
        <v>347.9201261911157</v>
      </c>
      <c r="C46">
        <v>350.74245504497173</v>
      </c>
      <c r="D46">
        <v>743.0537192845255</v>
      </c>
      <c r="E46" s="43">
        <f t="shared" si="10"/>
        <v>350.024700953487</v>
      </c>
      <c r="G46">
        <v>45.01895972194225</v>
      </c>
      <c r="H46">
        <v>45.567161157206264</v>
      </c>
      <c r="I46">
        <v>139.28302961556508</v>
      </c>
      <c r="J46" s="43">
        <f t="shared" si="11"/>
        <v>45.17686978179932</v>
      </c>
      <c r="L46">
        <v>42.089464263644764</v>
      </c>
      <c r="M46">
        <v>43.226442703613316</v>
      </c>
      <c r="N46">
        <v>137.47419260554494</v>
      </c>
      <c r="O46" s="43">
        <f t="shared" si="12"/>
        <v>42.21573416900482</v>
      </c>
      <c r="Q46">
        <v>54.615921473905445</v>
      </c>
      <c r="R46">
        <v>46.57708817680654</v>
      </c>
      <c r="S46">
        <v>141.27922801918967</v>
      </c>
      <c r="T46" s="43">
        <f t="shared" si="13"/>
        <v>44.35219048462881</v>
      </c>
      <c r="V46">
        <v>60.594898751326376</v>
      </c>
      <c r="W46">
        <v>60.644234100564915</v>
      </c>
      <c r="X46">
        <v>140.07898858217774</v>
      </c>
      <c r="Y46" s="43">
        <f t="shared" si="14"/>
        <v>60.65678685605354</v>
      </c>
      <c r="AD46" s="43" t="e">
        <f t="shared" si="15"/>
        <v>#VALUE!</v>
      </c>
      <c r="AF46">
        <v>119.3093636797779</v>
      </c>
      <c r="AG46">
        <v>119.17826957145299</v>
      </c>
      <c r="AH46">
        <v>284.1119076464745</v>
      </c>
      <c r="AI46" s="43">
        <f t="shared" si="16"/>
        <v>119.08415760534086</v>
      </c>
      <c r="AK46">
        <v>166.08127024544038</v>
      </c>
      <c r="AL46">
        <v>170.55476586453844</v>
      </c>
      <c r="AM46">
        <v>404.6937179528665</v>
      </c>
      <c r="AN46" s="43">
        <f t="shared" si="17"/>
        <v>169.99420405828744</v>
      </c>
      <c r="AP46">
        <v>293.99112885825804</v>
      </c>
      <c r="AQ46">
        <v>293.19435651009667</v>
      </c>
      <c r="AR46">
        <v>690.7252705970664</v>
      </c>
      <c r="AS46" s="43">
        <f t="shared" si="18"/>
        <v>294.6983480356494</v>
      </c>
      <c r="AU46">
        <v>289.9842063234066</v>
      </c>
      <c r="AV46">
        <v>289.48930891713144</v>
      </c>
      <c r="AW46">
        <v>696.1366936017191</v>
      </c>
      <c r="AX46" s="43">
        <f t="shared" si="19"/>
        <v>289.84464017765697</v>
      </c>
    </row>
    <row r="47" spans="1:50" ht="15">
      <c r="A47" s="9" t="s">
        <v>38</v>
      </c>
      <c r="E47" s="43" t="e">
        <f t="shared" si="10"/>
        <v>#VALUE!</v>
      </c>
      <c r="J47" s="43" t="e">
        <f t="shared" si="11"/>
        <v>#VALUE!</v>
      </c>
      <c r="O47" s="43" t="e">
        <f t="shared" si="12"/>
        <v>#VALUE!</v>
      </c>
      <c r="T47" s="43" t="e">
        <f t="shared" si="13"/>
        <v>#VALUE!</v>
      </c>
      <c r="Y47" s="43" t="e">
        <f t="shared" si="14"/>
        <v>#VALUE!</v>
      </c>
      <c r="AD47" s="43" t="e">
        <f t="shared" si="15"/>
        <v>#VALUE!</v>
      </c>
      <c r="AI47" s="43" t="e">
        <f t="shared" si="16"/>
        <v>#VALUE!</v>
      </c>
      <c r="AN47" s="43" t="e">
        <f t="shared" si="17"/>
        <v>#VALUE!</v>
      </c>
      <c r="AS47" s="43" t="e">
        <f t="shared" si="18"/>
        <v>#VALUE!</v>
      </c>
      <c r="AX47" s="43" t="e">
        <f t="shared" si="19"/>
        <v>#VALUE!</v>
      </c>
    </row>
    <row r="48" spans="1:50" ht="15.75" thickBot="1">
      <c r="A48" s="17" t="s">
        <v>39</v>
      </c>
      <c r="B48">
        <v>0.06496885074875204</v>
      </c>
      <c r="C48">
        <v>0.057438377204658914</v>
      </c>
      <c r="D48">
        <v>0.07259677412935325</v>
      </c>
      <c r="E48" s="43">
        <f t="shared" si="10"/>
        <v>0.05935347231829379</v>
      </c>
      <c r="G48">
        <v>0.0710905296173045</v>
      </c>
      <c r="H48">
        <v>0.07001220251177391</v>
      </c>
      <c r="I48">
        <v>0.06712564758735438</v>
      </c>
      <c r="J48" s="43">
        <f t="shared" si="11"/>
        <v>0.07077991624268279</v>
      </c>
      <c r="L48">
        <v>0.05675497554076534</v>
      </c>
      <c r="M48">
        <v>0.06330686505823628</v>
      </c>
      <c r="N48">
        <v>0.06451068452579034</v>
      </c>
      <c r="O48" s="43">
        <f t="shared" si="12"/>
        <v>0.057482611562890314</v>
      </c>
      <c r="Q48">
        <v>0.052755361397670536</v>
      </c>
      <c r="R48">
        <v>0.053513384359400985</v>
      </c>
      <c r="S48">
        <v>0.0474098400998336</v>
      </c>
      <c r="T48" s="43">
        <f t="shared" si="13"/>
        <v>0.05372318141275951</v>
      </c>
      <c r="V48">
        <v>0.03749817254575707</v>
      </c>
      <c r="W48">
        <v>0.03676325990016642</v>
      </c>
      <c r="X48">
        <v>0.042615408652246334</v>
      </c>
      <c r="Y48" s="43">
        <f t="shared" si="14"/>
        <v>0.036576270674631726</v>
      </c>
      <c r="AD48" s="43" t="e">
        <f t="shared" si="15"/>
        <v>#VALUE!</v>
      </c>
      <c r="AF48">
        <v>0.03516389301164724</v>
      </c>
      <c r="AG48">
        <v>0.036522831613976736</v>
      </c>
      <c r="AH48">
        <v>0.04780732778702168</v>
      </c>
      <c r="AI48" s="43">
        <f t="shared" si="16"/>
        <v>0.037498408513084114</v>
      </c>
      <c r="AK48">
        <v>0.0336968540765391</v>
      </c>
      <c r="AL48">
        <v>0.03546208635607323</v>
      </c>
      <c r="AM48">
        <v>0.042866385081967176</v>
      </c>
      <c r="AN48" s="43">
        <f t="shared" si="17"/>
        <v>0.03524088980659103</v>
      </c>
      <c r="AP48">
        <v>0.043538553223140514</v>
      </c>
      <c r="AQ48">
        <v>0.04587862163061561</v>
      </c>
      <c r="AR48">
        <v>0.05170095590682193</v>
      </c>
      <c r="AS48" s="43">
        <f t="shared" si="18"/>
        <v>0.04146149663603251</v>
      </c>
      <c r="AU48">
        <v>0.03545341508828253</v>
      </c>
      <c r="AV48">
        <v>0.037911081518151826</v>
      </c>
      <c r="AW48">
        <v>0.04270881347753741</v>
      </c>
      <c r="AX48" s="43">
        <f t="shared" si="19"/>
        <v>0.03614650223484257</v>
      </c>
    </row>
    <row r="49" spans="1:50" ht="15">
      <c r="A49" s="2" t="s">
        <v>40</v>
      </c>
      <c r="E49" s="43" t="s">
        <v>82</v>
      </c>
      <c r="J49" s="43" t="s">
        <v>82</v>
      </c>
      <c r="O49" s="43" t="s">
        <v>82</v>
      </c>
      <c r="T49" s="43" t="s">
        <v>82</v>
      </c>
      <c r="Y49" s="43" t="s">
        <v>82</v>
      </c>
      <c r="AD49" s="43" t="s">
        <v>82</v>
      </c>
      <c r="AI49" s="43" t="s">
        <v>82</v>
      </c>
      <c r="AN49" s="43" t="s">
        <v>82</v>
      </c>
      <c r="AS49" s="43" t="s">
        <v>82</v>
      </c>
      <c r="AX49" s="43" t="s">
        <v>82</v>
      </c>
    </row>
    <row r="50" spans="1:50" ht="15">
      <c r="A50" s="13" t="s">
        <v>41</v>
      </c>
      <c r="B50">
        <v>64.96857663893509</v>
      </c>
      <c r="C50">
        <v>64.16012542429283</v>
      </c>
      <c r="D50">
        <v>62.31125159203973</v>
      </c>
      <c r="E50" s="43">
        <f aca="true" t="shared" si="20" ref="E50:E72">TREND(B50:C50,B$34:C$34,D$34)</f>
        <v>64.36572484134251</v>
      </c>
      <c r="G50">
        <v>50.01495830282868</v>
      </c>
      <c r="H50">
        <v>50.73811178963893</v>
      </c>
      <c r="I50">
        <v>46.41302161397667</v>
      </c>
      <c r="J50" s="43">
        <f aca="true" t="shared" si="21" ref="J50:J72">TREND(G50:H50,G$34:H$34,I$34)</f>
        <v>50.22326350424257</v>
      </c>
      <c r="L50">
        <v>49.52367663893514</v>
      </c>
      <c r="M50">
        <v>49.154531314475896</v>
      </c>
      <c r="N50">
        <v>47.8396639434276</v>
      </c>
      <c r="O50" s="43">
        <f aca="true" t="shared" si="22" ref="O50:O72">TREND(L50:M50,L$34:M$34,N$34)</f>
        <v>49.48268030730297</v>
      </c>
      <c r="Q50">
        <v>38.39931657237943</v>
      </c>
      <c r="R50">
        <v>39.09175128119797</v>
      </c>
      <c r="S50">
        <v>36.26554016638934</v>
      </c>
      <c r="T50" s="43">
        <f aca="true" t="shared" si="23" ref="T50:T72">TREND(Q50:R50,Q$34:R$34,S$34)</f>
        <v>39.28339555701473</v>
      </c>
      <c r="V50">
        <v>39.02681271214641</v>
      </c>
      <c r="W50">
        <v>37.74176249584031</v>
      </c>
      <c r="X50">
        <v>35.523978868552426</v>
      </c>
      <c r="Y50" s="43">
        <f aca="true" t="shared" si="24" ref="Y50:Y72">TREND(V50:W50,V$34:W$34,X$34)</f>
        <v>37.41479772504479</v>
      </c>
      <c r="AD50" s="43" t="e">
        <f aca="true" t="shared" si="25" ref="AD50:AD72">TREND(AA50:AB50,AA$34:AB$34,AC$34)</f>
        <v>#VALUE!</v>
      </c>
      <c r="AF50">
        <v>43.65408389351083</v>
      </c>
      <c r="AG50">
        <v>43.81065861896839</v>
      </c>
      <c r="AH50">
        <v>41.42351594009985</v>
      </c>
      <c r="AI50" s="43">
        <f aca="true" t="shared" si="26" ref="AI50:AI72">TREND(AF50:AG50,AF$34:AG$34,AH$34)</f>
        <v>43.923063024052354</v>
      </c>
      <c r="AK50">
        <v>46.20904054908487</v>
      </c>
      <c r="AL50">
        <v>45.96951186356073</v>
      </c>
      <c r="AM50">
        <v>42.73083308196715</v>
      </c>
      <c r="AN50" s="43">
        <f aca="true" t="shared" si="27" ref="AN50:AN72">TREND(AK50:AL50,AK$34:AL$34,AM$34)</f>
        <v>45.999526564376154</v>
      </c>
      <c r="AP50">
        <v>51.52632798347108</v>
      </c>
      <c r="AQ50">
        <v>51.81357324459231</v>
      </c>
      <c r="AR50">
        <v>46.96698053244594</v>
      </c>
      <c r="AS50" s="43">
        <f aca="true" t="shared" si="28" ref="AS50:AS72">TREND(AP50:AQ50,AP$34:AQ$34,AR$34)</f>
        <v>51.271367632815696</v>
      </c>
      <c r="AU50">
        <v>53.31557072231139</v>
      </c>
      <c r="AV50">
        <v>53.72882018151817</v>
      </c>
      <c r="AW50">
        <v>50.287366722129775</v>
      </c>
      <c r="AX50" s="43">
        <f aca="true" t="shared" si="29" ref="AX50:AX72">TREND(AU50:AV50,AU$34:AV$34,AW$34)</f>
        <v>53.43211130935695</v>
      </c>
    </row>
    <row r="51" spans="1:50" ht="15">
      <c r="A51" s="13" t="s">
        <v>42</v>
      </c>
      <c r="B51">
        <v>25.956197321131434</v>
      </c>
      <c r="C51">
        <v>25.8183639767055</v>
      </c>
      <c r="D51">
        <v>25.836475257048082</v>
      </c>
      <c r="E51" s="43">
        <f t="shared" si="20"/>
        <v>25.853416747671425</v>
      </c>
      <c r="G51">
        <v>30.946275307820297</v>
      </c>
      <c r="H51">
        <v>31.08278354788072</v>
      </c>
      <c r="I51">
        <v>31.091355474209628</v>
      </c>
      <c r="J51" s="43">
        <f t="shared" si="21"/>
        <v>30.985596664847648</v>
      </c>
      <c r="L51">
        <v>30.228075357737122</v>
      </c>
      <c r="M51">
        <v>30.46057014975043</v>
      </c>
      <c r="N51">
        <v>30.61423297836936</v>
      </c>
      <c r="O51" s="43">
        <f t="shared" si="22"/>
        <v>30.253895632205154</v>
      </c>
      <c r="Q51">
        <v>15.737609351081527</v>
      </c>
      <c r="R51">
        <v>15.88532202995007</v>
      </c>
      <c r="S51">
        <v>15.735830582362734</v>
      </c>
      <c r="T51" s="43">
        <f t="shared" si="23"/>
        <v>15.926204280666553</v>
      </c>
      <c r="V51">
        <v>15.29268089850249</v>
      </c>
      <c r="W51">
        <v>15.309944658901829</v>
      </c>
      <c r="X51">
        <v>15.287657770382717</v>
      </c>
      <c r="Y51" s="43">
        <f t="shared" si="24"/>
        <v>15.31433720433734</v>
      </c>
      <c r="AD51" s="43" t="e">
        <f t="shared" si="25"/>
        <v>#VALUE!</v>
      </c>
      <c r="AF51">
        <v>15.289317670549082</v>
      </c>
      <c r="AG51">
        <v>15.267476672212972</v>
      </c>
      <c r="AH51">
        <v>15.286334908485875</v>
      </c>
      <c r="AI51" s="43">
        <f t="shared" si="26"/>
        <v>15.251797101852969</v>
      </c>
      <c r="AK51">
        <v>15.181564525790343</v>
      </c>
      <c r="AL51">
        <v>15.5039060732113</v>
      </c>
      <c r="AM51">
        <v>15.257831098360658</v>
      </c>
      <c r="AN51" s="43">
        <f t="shared" si="27"/>
        <v>15.463514313514334</v>
      </c>
      <c r="AP51">
        <v>15.527740479338824</v>
      </c>
      <c r="AQ51">
        <v>15.546523943427625</v>
      </c>
      <c r="AR51">
        <v>15.482010049916795</v>
      </c>
      <c r="AS51" s="43">
        <f t="shared" si="28"/>
        <v>15.511068181345431</v>
      </c>
      <c r="AU51">
        <v>15.057517223113953</v>
      </c>
      <c r="AV51">
        <v>15.135750726072606</v>
      </c>
      <c r="AW51">
        <v>15.08887397670549</v>
      </c>
      <c r="AX51" s="43">
        <f t="shared" si="29"/>
        <v>15.079579873550161</v>
      </c>
    </row>
    <row r="52" spans="1:50" ht="15">
      <c r="A52" s="13" t="s">
        <v>43</v>
      </c>
      <c r="B52">
        <v>25.626488652246266</v>
      </c>
      <c r="C52">
        <v>25.465873577371056</v>
      </c>
      <c r="D52">
        <v>25.506302553897193</v>
      </c>
      <c r="E52" s="43">
        <f t="shared" si="20"/>
        <v>25.506720031882658</v>
      </c>
      <c r="G52">
        <v>28.256523128119767</v>
      </c>
      <c r="H52">
        <v>28.60517461538461</v>
      </c>
      <c r="I52">
        <v>28.46816577371049</v>
      </c>
      <c r="J52" s="43">
        <f t="shared" si="21"/>
        <v>28.356952593790048</v>
      </c>
      <c r="L52">
        <v>21.291599367720462</v>
      </c>
      <c r="M52">
        <v>25.000174209650577</v>
      </c>
      <c r="N52">
        <v>22.84038712146424</v>
      </c>
      <c r="O52" s="43">
        <f t="shared" si="22"/>
        <v>21.703464164667828</v>
      </c>
      <c r="Q52">
        <v>15.391019084858572</v>
      </c>
      <c r="R52">
        <v>15.496723377703823</v>
      </c>
      <c r="S52">
        <v>15.33613276206322</v>
      </c>
      <c r="T52" s="43">
        <f t="shared" si="23"/>
        <v>15.525979020719774</v>
      </c>
      <c r="V52">
        <v>14.343951946755418</v>
      </c>
      <c r="W52">
        <v>14.511604326123138</v>
      </c>
      <c r="X52">
        <v>14.381149301164728</v>
      </c>
      <c r="Y52" s="43">
        <f t="shared" si="24"/>
        <v>14.554261353138674</v>
      </c>
      <c r="AD52" s="43" t="e">
        <f t="shared" si="25"/>
        <v>#VALUE!</v>
      </c>
      <c r="AF52">
        <v>14.473017154742095</v>
      </c>
      <c r="AG52">
        <v>14.36372389351082</v>
      </c>
      <c r="AH52">
        <v>14.569716056572364</v>
      </c>
      <c r="AI52" s="43">
        <f t="shared" si="26"/>
        <v>14.285262673333127</v>
      </c>
      <c r="AK52">
        <v>14.455572545757079</v>
      </c>
      <c r="AL52">
        <v>14.69985186356075</v>
      </c>
      <c r="AM52">
        <v>14.495309852459032</v>
      </c>
      <c r="AN52" s="43">
        <f t="shared" si="27"/>
        <v>14.669241873683216</v>
      </c>
      <c r="AP52">
        <v>15.078380016528923</v>
      </c>
      <c r="AQ52">
        <v>15.091291381031608</v>
      </c>
      <c r="AR52">
        <v>15.089318186356076</v>
      </c>
      <c r="AS52" s="43">
        <f t="shared" si="28"/>
        <v>15.066919823910968</v>
      </c>
      <c r="AU52">
        <v>14.069763691813778</v>
      </c>
      <c r="AV52">
        <v>14.169804290429056</v>
      </c>
      <c r="AW52">
        <v>14.250235856905162</v>
      </c>
      <c r="AX52" s="43">
        <f t="shared" si="29"/>
        <v>14.097976166945363</v>
      </c>
    </row>
    <row r="53" spans="1:50" ht="15">
      <c r="A53" s="13" t="s">
        <v>44</v>
      </c>
      <c r="B53">
        <v>19.472732828618977</v>
      </c>
      <c r="C53">
        <v>20.85597239600663</v>
      </c>
      <c r="D53">
        <v>20.70673043117746</v>
      </c>
      <c r="E53" s="43">
        <f t="shared" si="20"/>
        <v>20.504196996892667</v>
      </c>
      <c r="G53">
        <v>6.121534384359396</v>
      </c>
      <c r="H53">
        <v>4.5670144301412945</v>
      </c>
      <c r="I53">
        <v>4.339215730449252</v>
      </c>
      <c r="J53" s="43">
        <f t="shared" si="21"/>
        <v>5.673753106841655</v>
      </c>
      <c r="L53">
        <v>13.952174009983379</v>
      </c>
      <c r="M53">
        <v>11.558951028286197</v>
      </c>
      <c r="N53">
        <v>13.795951780366066</v>
      </c>
      <c r="O53" s="43">
        <f t="shared" si="22"/>
        <v>13.686388812321441</v>
      </c>
      <c r="Q53">
        <v>8.1222201014975</v>
      </c>
      <c r="R53">
        <v>7.589410437603992</v>
      </c>
      <c r="S53">
        <v>7.117428813643919</v>
      </c>
      <c r="T53" s="43">
        <f t="shared" si="23"/>
        <v>7.441945382943079</v>
      </c>
      <c r="V53">
        <v>13.466267653910156</v>
      </c>
      <c r="W53">
        <v>13.510009168053243</v>
      </c>
      <c r="X53">
        <v>13.299615823627294</v>
      </c>
      <c r="Y53" s="43">
        <f t="shared" si="24"/>
        <v>13.52113864296758</v>
      </c>
      <c r="AD53" s="43" t="e">
        <f t="shared" si="25"/>
        <v>#VALUE!</v>
      </c>
      <c r="AF53">
        <v>13.600102645590669</v>
      </c>
      <c r="AG53">
        <v>13.512570931780367</v>
      </c>
      <c r="AH53">
        <v>13.403636123128113</v>
      </c>
      <c r="AI53" s="43">
        <f t="shared" si="26"/>
        <v>13.44973224445025</v>
      </c>
      <c r="AK53">
        <v>13.729930615640592</v>
      </c>
      <c r="AL53">
        <v>12.85721642262895</v>
      </c>
      <c r="AM53">
        <v>13.254151573770493</v>
      </c>
      <c r="AN53" s="43">
        <f t="shared" si="27"/>
        <v>12.966573910828332</v>
      </c>
      <c r="AP53">
        <v>8.096529188429747</v>
      </c>
      <c r="AQ53">
        <v>7.496975148086523</v>
      </c>
      <c r="AR53">
        <v>7.901120204658907</v>
      </c>
      <c r="AS53" s="43">
        <f t="shared" si="28"/>
        <v>8.628696395526816</v>
      </c>
      <c r="AU53">
        <v>13.682593130016047</v>
      </c>
      <c r="AV53">
        <v>13.362259257425729</v>
      </c>
      <c r="AW53">
        <v>13.717768053244583</v>
      </c>
      <c r="AX53" s="43">
        <f t="shared" si="29"/>
        <v>13.59225569162252</v>
      </c>
    </row>
    <row r="54" spans="1:50" ht="15">
      <c r="A54" s="13" t="s">
        <v>45</v>
      </c>
      <c r="B54">
        <v>20.331565141430943</v>
      </c>
      <c r="C54">
        <v>21.575780765391023</v>
      </c>
      <c r="D54">
        <v>21.32086016583748</v>
      </c>
      <c r="E54" s="43">
        <f t="shared" si="20"/>
        <v>21.259360921698303</v>
      </c>
      <c r="G54">
        <v>4.029390569051582</v>
      </c>
      <c r="H54">
        <v>3.1617975981161717</v>
      </c>
      <c r="I54">
        <v>3.5791498685524132</v>
      </c>
      <c r="J54" s="43">
        <f t="shared" si="21"/>
        <v>3.7794794065497967</v>
      </c>
      <c r="L54">
        <v>15.564574975041596</v>
      </c>
      <c r="M54">
        <v>11.632573693843595</v>
      </c>
      <c r="N54">
        <v>14.891076905158073</v>
      </c>
      <c r="O54" s="43">
        <f t="shared" si="22"/>
        <v>15.127897011591205</v>
      </c>
      <c r="Q54">
        <v>7.3376923410981725</v>
      </c>
      <c r="R54">
        <v>6.804046905158076</v>
      </c>
      <c r="S54">
        <v>5.873100269550749</v>
      </c>
      <c r="T54" s="43">
        <f t="shared" si="23"/>
        <v>6.656350534928235</v>
      </c>
      <c r="V54">
        <v>14.5379759733777</v>
      </c>
      <c r="W54">
        <v>14.693034742096488</v>
      </c>
      <c r="X54">
        <v>13.843176189683868</v>
      </c>
      <c r="Y54" s="43">
        <f t="shared" si="24"/>
        <v>14.73248748419999</v>
      </c>
      <c r="AD54" s="43" t="e">
        <f t="shared" si="25"/>
        <v>#VALUE!</v>
      </c>
      <c r="AF54">
        <v>15.087316123128131</v>
      </c>
      <c r="AG54">
        <v>14.785759733777043</v>
      </c>
      <c r="AH54">
        <v>14.260146838602324</v>
      </c>
      <c r="AI54" s="43">
        <f t="shared" si="26"/>
        <v>14.569273538797484</v>
      </c>
      <c r="AK54">
        <v>15.228316056572371</v>
      </c>
      <c r="AL54">
        <v>14.324694625623964</v>
      </c>
      <c r="AM54">
        <v>13.989005868852479</v>
      </c>
      <c r="AN54" s="43">
        <f t="shared" si="27"/>
        <v>14.43792501738675</v>
      </c>
      <c r="AP54">
        <v>8.538344218181821</v>
      </c>
      <c r="AQ54">
        <v>8.276903562396011</v>
      </c>
      <c r="AR54">
        <v>7.312289863560734</v>
      </c>
      <c r="AS54" s="43">
        <f t="shared" si="28"/>
        <v>8.770400270262655</v>
      </c>
      <c r="AU54">
        <v>15.658441508828252</v>
      </c>
      <c r="AV54">
        <v>14.931464092409243</v>
      </c>
      <c r="AW54">
        <v>15.514246206322815</v>
      </c>
      <c r="AX54" s="43">
        <f t="shared" si="29"/>
        <v>15.453426419296251</v>
      </c>
    </row>
    <row r="55" spans="1:50" ht="15">
      <c r="A55" s="13" t="s">
        <v>46</v>
      </c>
      <c r="B55">
        <v>-52.01622682196337</v>
      </c>
      <c r="C55">
        <v>-52.002722312812</v>
      </c>
      <c r="D55">
        <v>-52.11774903814262</v>
      </c>
      <c r="E55" s="43">
        <f t="shared" si="20"/>
        <v>-52.00615668109394</v>
      </c>
      <c r="G55">
        <v>-51.73534144758736</v>
      </c>
      <c r="H55">
        <v>-51.802345981161714</v>
      </c>
      <c r="I55">
        <v>-51.807121331114786</v>
      </c>
      <c r="J55" s="43">
        <f t="shared" si="21"/>
        <v>-51.754642181271734</v>
      </c>
      <c r="L55">
        <v>-51.76775091514141</v>
      </c>
      <c r="M55">
        <v>-51.74860976705488</v>
      </c>
      <c r="N55">
        <v>-51.81565088186359</v>
      </c>
      <c r="O55" s="43">
        <f t="shared" si="22"/>
        <v>-51.765625148396495</v>
      </c>
      <c r="Q55">
        <v>-51.77921272878539</v>
      </c>
      <c r="R55">
        <v>-51.790558885191366</v>
      </c>
      <c r="S55">
        <v>-51.81696976705489</v>
      </c>
      <c r="T55" s="43">
        <f t="shared" si="23"/>
        <v>-51.793699146504146</v>
      </c>
      <c r="V55">
        <v>-51.71367592346093</v>
      </c>
      <c r="W55">
        <v>-51.69743023294506</v>
      </c>
      <c r="X55">
        <v>-51.82496404326118</v>
      </c>
      <c r="Y55" s="43">
        <f t="shared" si="24"/>
        <v>-51.69329672251214</v>
      </c>
      <c r="AD55" s="43" t="e">
        <f t="shared" si="25"/>
        <v>#VALUE!</v>
      </c>
      <c r="AF55">
        <v>-51.697997354409345</v>
      </c>
      <c r="AG55">
        <v>-51.69727667221294</v>
      </c>
      <c r="AH55">
        <v>-51.82313051580696</v>
      </c>
      <c r="AI55" s="43">
        <f t="shared" si="26"/>
        <v>-51.69675929718128</v>
      </c>
      <c r="AK55">
        <v>-51.696464459234555</v>
      </c>
      <c r="AL55">
        <v>-51.69501189683856</v>
      </c>
      <c r="AM55">
        <v>-51.82823186885245</v>
      </c>
      <c r="AN55" s="43">
        <f t="shared" si="27"/>
        <v>-51.695193913558754</v>
      </c>
      <c r="AP55">
        <v>-51.69914328925623</v>
      </c>
      <c r="AQ55">
        <v>-51.72192209650578</v>
      </c>
      <c r="AR55">
        <v>-51.784177737104805</v>
      </c>
      <c r="AS55" s="43">
        <f t="shared" si="28"/>
        <v>-51.6789247044093</v>
      </c>
      <c r="AU55">
        <v>-51.6999736918138</v>
      </c>
      <c r="AV55">
        <v>-51.70035087458748</v>
      </c>
      <c r="AW55">
        <v>-51.76425299500832</v>
      </c>
      <c r="AX55" s="43">
        <f t="shared" si="29"/>
        <v>-51.70008006122552</v>
      </c>
    </row>
    <row r="56" spans="1:50" ht="15">
      <c r="A56" s="13" t="s">
        <v>47</v>
      </c>
      <c r="B56">
        <v>-52.97713289517472</v>
      </c>
      <c r="C56">
        <v>-52.97356319467547</v>
      </c>
      <c r="D56">
        <v>-53.10839179104476</v>
      </c>
      <c r="E56" s="43">
        <f t="shared" si="20"/>
        <v>-52.974471014873394</v>
      </c>
      <c r="G56">
        <v>-52.454331763727126</v>
      </c>
      <c r="H56">
        <v>-52.555007708006265</v>
      </c>
      <c r="I56">
        <v>-52.57025860232944</v>
      </c>
      <c r="J56" s="43">
        <f t="shared" si="21"/>
        <v>-52.48333158635552</v>
      </c>
      <c r="L56">
        <v>-52.517060499168075</v>
      </c>
      <c r="M56">
        <v>-52.46997693843591</v>
      </c>
      <c r="N56">
        <v>-52.581824592346095</v>
      </c>
      <c r="O56" s="43">
        <f t="shared" si="22"/>
        <v>-52.51183151984122</v>
      </c>
      <c r="Q56">
        <v>-52.5154062895175</v>
      </c>
      <c r="R56">
        <v>-52.53503359400996</v>
      </c>
      <c r="S56">
        <v>-52.5703807321131</v>
      </c>
      <c r="T56" s="43">
        <f t="shared" si="23"/>
        <v>-52.540465818171725</v>
      </c>
      <c r="V56">
        <v>-52.47173266222965</v>
      </c>
      <c r="W56">
        <v>-52.444980532445925</v>
      </c>
      <c r="X56">
        <v>-52.59822564059904</v>
      </c>
      <c r="Y56" s="43">
        <f t="shared" si="24"/>
        <v>-52.438173791454766</v>
      </c>
      <c r="AD56" s="43" t="e">
        <f t="shared" si="25"/>
        <v>#VALUE!</v>
      </c>
      <c r="AF56">
        <v>-52.42868590682197</v>
      </c>
      <c r="AG56">
        <v>-52.43313397670547</v>
      </c>
      <c r="AH56">
        <v>-52.593785657237916</v>
      </c>
      <c r="AI56" s="43">
        <f t="shared" si="26"/>
        <v>-52.4363272293046</v>
      </c>
      <c r="AK56">
        <v>-52.42644106489185</v>
      </c>
      <c r="AL56">
        <v>-52.43054547420968</v>
      </c>
      <c r="AM56">
        <v>-52.61686249180332</v>
      </c>
      <c r="AN56" s="43">
        <f t="shared" si="27"/>
        <v>-52.430031161623575</v>
      </c>
      <c r="AP56">
        <v>-52.43856064462807</v>
      </c>
      <c r="AQ56">
        <v>-52.45822399334443</v>
      </c>
      <c r="AR56">
        <v>-52.55606119800333</v>
      </c>
      <c r="AS56" s="43">
        <f t="shared" si="28"/>
        <v>-52.42110735657655</v>
      </c>
      <c r="AU56">
        <v>-52.4385968378812</v>
      </c>
      <c r="AV56">
        <v>-52.43437691419145</v>
      </c>
      <c r="AW56">
        <v>-52.521481014975095</v>
      </c>
      <c r="AX56" s="43">
        <f t="shared" si="29"/>
        <v>-52.437406776108254</v>
      </c>
    </row>
    <row r="57" spans="1:50" ht="15">
      <c r="A57" s="18" t="s">
        <v>48</v>
      </c>
      <c r="B57">
        <v>0.7164513911813649</v>
      </c>
      <c r="C57">
        <v>0.6929679940099843</v>
      </c>
      <c r="D57">
        <v>0.6964593422885575</v>
      </c>
      <c r="E57" s="43">
        <f t="shared" si="20"/>
        <v>0.6989401203193231</v>
      </c>
      <c r="G57">
        <v>0.841205782196339</v>
      </c>
      <c r="H57">
        <v>0.8547040855572985</v>
      </c>
      <c r="I57">
        <v>0.8543258514143096</v>
      </c>
      <c r="J57" s="43">
        <f t="shared" si="21"/>
        <v>0.8450939841501908</v>
      </c>
      <c r="L57">
        <v>0.7093917459234608</v>
      </c>
      <c r="M57">
        <v>0.7286123316139778</v>
      </c>
      <c r="N57">
        <v>0.70180746156406</v>
      </c>
      <c r="O57" s="43">
        <f t="shared" si="22"/>
        <v>0.7115263348046479</v>
      </c>
      <c r="Q57">
        <v>0.4879925911813647</v>
      </c>
      <c r="R57">
        <v>0.4927920811980038</v>
      </c>
      <c r="S57">
        <v>0.49143785740432594</v>
      </c>
      <c r="T57" s="43">
        <f t="shared" si="23"/>
        <v>0.49412042996044225</v>
      </c>
      <c r="V57">
        <v>0.42091949084858604</v>
      </c>
      <c r="W57">
        <v>0.41922571081530774</v>
      </c>
      <c r="X57">
        <v>0.41461856705490835</v>
      </c>
      <c r="Y57" s="43">
        <f t="shared" si="24"/>
        <v>0.4187947499132888</v>
      </c>
      <c r="AD57" s="43" t="e">
        <f t="shared" si="25"/>
        <v>#VALUE!</v>
      </c>
      <c r="AF57">
        <v>0.41730965623960087</v>
      </c>
      <c r="AG57">
        <v>0.4174524354409318</v>
      </c>
      <c r="AH57">
        <v>0.41565964109816994</v>
      </c>
      <c r="AI57" s="43">
        <f t="shared" si="26"/>
        <v>0.4175549360912575</v>
      </c>
      <c r="AK57">
        <v>0.4105242099833611</v>
      </c>
      <c r="AL57">
        <v>0.4159065727121461</v>
      </c>
      <c r="AM57">
        <v>0.4141204160655738</v>
      </c>
      <c r="AN57" s="43">
        <f t="shared" si="27"/>
        <v>0.4152321231921186</v>
      </c>
      <c r="AP57">
        <v>0.46236092561983455</v>
      </c>
      <c r="AQ57">
        <v>0.4657074227953411</v>
      </c>
      <c r="AR57">
        <v>0.45635317038269546</v>
      </c>
      <c r="AS57" s="43">
        <f t="shared" si="28"/>
        <v>0.45939055775369847</v>
      </c>
      <c r="AU57">
        <v>0.40883819373996777</v>
      </c>
      <c r="AV57">
        <v>0.4152650556105606</v>
      </c>
      <c r="AW57">
        <v>0.4114458262895174</v>
      </c>
      <c r="AX57" s="43">
        <f t="shared" si="29"/>
        <v>0.41065063472100916</v>
      </c>
    </row>
    <row r="58" spans="1:50" ht="15">
      <c r="A58" s="18" t="s">
        <v>49</v>
      </c>
      <c r="B58">
        <v>0.7062644173044931</v>
      </c>
      <c r="C58">
        <v>0.685724685357737</v>
      </c>
      <c r="D58">
        <v>0.6905669779436155</v>
      </c>
      <c r="E58" s="43">
        <f t="shared" si="20"/>
        <v>0.6909482001946569</v>
      </c>
      <c r="G58">
        <v>0.835172209484192</v>
      </c>
      <c r="H58">
        <v>0.8476130475667185</v>
      </c>
      <c r="I58">
        <v>0.8472349282861896</v>
      </c>
      <c r="J58" s="43">
        <f t="shared" si="21"/>
        <v>0.838755807336937</v>
      </c>
      <c r="L58">
        <v>0.710327063394343</v>
      </c>
      <c r="M58">
        <v>0.7274913850249575</v>
      </c>
      <c r="N58">
        <v>0.7029370412645596</v>
      </c>
      <c r="O58" s="43">
        <f t="shared" si="22"/>
        <v>0.712233288870287</v>
      </c>
      <c r="Q58">
        <v>0.4819561648918468</v>
      </c>
      <c r="R58">
        <v>0.4858052429284525</v>
      </c>
      <c r="S58">
        <v>0.4838456239600665</v>
      </c>
      <c r="T58" s="43">
        <f t="shared" si="23"/>
        <v>0.48687054737303487</v>
      </c>
      <c r="V58">
        <v>0.42072202828618993</v>
      </c>
      <c r="W58">
        <v>0.41903855407653906</v>
      </c>
      <c r="X58">
        <v>0.415744674043261</v>
      </c>
      <c r="Y58" s="43">
        <f t="shared" si="24"/>
        <v>0.4186102153609666</v>
      </c>
      <c r="AD58" s="43" t="e">
        <f t="shared" si="25"/>
        <v>#VALUE!</v>
      </c>
      <c r="AF58">
        <v>0.41636517104825255</v>
      </c>
      <c r="AG58">
        <v>0.4164656467554073</v>
      </c>
      <c r="AH58">
        <v>0.41617689850249584</v>
      </c>
      <c r="AI58" s="43">
        <f t="shared" si="26"/>
        <v>0.41653777788675767</v>
      </c>
      <c r="AK58">
        <v>0.4102179452579035</v>
      </c>
      <c r="AL58">
        <v>0.4144756449251248</v>
      </c>
      <c r="AM58">
        <v>0.414833758852459</v>
      </c>
      <c r="AN58" s="43">
        <f t="shared" si="27"/>
        <v>0.4139421239341256</v>
      </c>
      <c r="AP58">
        <v>0.45561322115702446</v>
      </c>
      <c r="AQ58">
        <v>0.4582732793677204</v>
      </c>
      <c r="AR58">
        <v>0.45068533860232984</v>
      </c>
      <c r="AS58" s="43">
        <f t="shared" si="28"/>
        <v>0.4532521399976159</v>
      </c>
      <c r="AU58">
        <v>0.4083394017656505</v>
      </c>
      <c r="AV58">
        <v>0.41415268910891057</v>
      </c>
      <c r="AW58">
        <v>0.4096169800332779</v>
      </c>
      <c r="AX58" s="43">
        <f t="shared" si="29"/>
        <v>0.4099788084352887</v>
      </c>
    </row>
    <row r="59" spans="1:50" ht="15">
      <c r="A59" s="18" t="s">
        <v>50</v>
      </c>
      <c r="B59">
        <v>0.6919923206322792</v>
      </c>
      <c r="C59">
        <v>0.6716898647254579</v>
      </c>
      <c r="D59">
        <v>0.6764652494195696</v>
      </c>
      <c r="E59" s="43">
        <f t="shared" si="20"/>
        <v>0.6768530372503038</v>
      </c>
      <c r="G59">
        <v>0.8230102728785359</v>
      </c>
      <c r="H59">
        <v>0.8352553020408167</v>
      </c>
      <c r="I59">
        <v>0.8340586396006653</v>
      </c>
      <c r="J59" s="43">
        <f t="shared" si="21"/>
        <v>0.8265374677444816</v>
      </c>
      <c r="L59">
        <v>0.6985198660565718</v>
      </c>
      <c r="M59">
        <v>0.7155564156405989</v>
      </c>
      <c r="N59">
        <v>0.689835853743761</v>
      </c>
      <c r="O59" s="43">
        <f t="shared" si="22"/>
        <v>0.7004119014971879</v>
      </c>
      <c r="Q59">
        <v>0.46947008685524144</v>
      </c>
      <c r="R59">
        <v>0.4731621389351079</v>
      </c>
      <c r="S59">
        <v>0.47036790016638963</v>
      </c>
      <c r="T59" s="43">
        <f t="shared" si="23"/>
        <v>0.4741839835048739</v>
      </c>
      <c r="V59">
        <v>0.4080298938435942</v>
      </c>
      <c r="W59">
        <v>0.40635619434276243</v>
      </c>
      <c r="X59">
        <v>0.40284264109816964</v>
      </c>
      <c r="Y59" s="43">
        <f t="shared" si="24"/>
        <v>0.4059303426781924</v>
      </c>
      <c r="AD59" s="43" t="e">
        <f t="shared" si="25"/>
        <v>#VALUE!</v>
      </c>
      <c r="AF59">
        <v>0.40389069866888494</v>
      </c>
      <c r="AG59">
        <v>0.4039608066555743</v>
      </c>
      <c r="AH59">
        <v>0.40337876073211315</v>
      </c>
      <c r="AI59" s="43">
        <f t="shared" si="26"/>
        <v>0.4040111369148957</v>
      </c>
      <c r="AK59">
        <v>0.3976534846921795</v>
      </c>
      <c r="AL59">
        <v>0.4011692068219636</v>
      </c>
      <c r="AM59">
        <v>0.4021248824590166</v>
      </c>
      <c r="AN59" s="43">
        <f t="shared" si="27"/>
        <v>0.40072866105749816</v>
      </c>
      <c r="AP59">
        <v>0.442500126446281</v>
      </c>
      <c r="AQ59">
        <v>0.44538897021630586</v>
      </c>
      <c r="AR59">
        <v>0.43727229151414343</v>
      </c>
      <c r="AS59" s="43">
        <f t="shared" si="28"/>
        <v>0.4399359740640307</v>
      </c>
      <c r="AU59">
        <v>0.3959423383627608</v>
      </c>
      <c r="AV59">
        <v>0.40164796221122145</v>
      </c>
      <c r="AW59">
        <v>0.3968183023294508</v>
      </c>
      <c r="AX59" s="43">
        <f t="shared" si="29"/>
        <v>0.3975513828223398</v>
      </c>
    </row>
    <row r="60" spans="1:50" ht="15">
      <c r="A60" s="19" t="s">
        <v>51</v>
      </c>
      <c r="B60">
        <v>0.30177165124792005</v>
      </c>
      <c r="C60">
        <v>0.3162713545757072</v>
      </c>
      <c r="D60">
        <v>0.3128174522388058</v>
      </c>
      <c r="E60" s="43">
        <f t="shared" si="20"/>
        <v>0.312583895768554</v>
      </c>
      <c r="G60">
        <v>0.23073169217970074</v>
      </c>
      <c r="H60">
        <v>0.22120718477237045</v>
      </c>
      <c r="I60">
        <v>0.22584976772046586</v>
      </c>
      <c r="J60" s="43">
        <f t="shared" si="21"/>
        <v>0.22798814676363263</v>
      </c>
      <c r="L60">
        <v>0.3145788846921797</v>
      </c>
      <c r="M60">
        <v>0.298106550249584</v>
      </c>
      <c r="N60">
        <v>0.3182666309484194</v>
      </c>
      <c r="O60" s="43">
        <f t="shared" si="22"/>
        <v>0.3127495095360569</v>
      </c>
      <c r="Q60">
        <v>0.23330647287853593</v>
      </c>
      <c r="R60">
        <v>0.22499225324459216</v>
      </c>
      <c r="S60">
        <v>0.2261159725457572</v>
      </c>
      <c r="T60" s="43">
        <f t="shared" si="23"/>
        <v>0.22269113722536882</v>
      </c>
      <c r="V60">
        <v>0.2933102104825292</v>
      </c>
      <c r="W60">
        <v>0.2971824159733772</v>
      </c>
      <c r="X60">
        <v>0.29959525856905184</v>
      </c>
      <c r="Y60" s="43">
        <f t="shared" si="24"/>
        <v>0.29816764967453757</v>
      </c>
      <c r="AD60" s="43" t="e">
        <f t="shared" si="25"/>
        <v>#VALUE!</v>
      </c>
      <c r="AF60">
        <v>0.29759043227953363</v>
      </c>
      <c r="AG60">
        <v>0.29559277088186364</v>
      </c>
      <c r="AH60">
        <v>0.29618542146422644</v>
      </c>
      <c r="AI60" s="43">
        <f t="shared" si="26"/>
        <v>0.29415865729611024</v>
      </c>
      <c r="AK60">
        <v>0.31193581381031643</v>
      </c>
      <c r="AL60">
        <v>0.3073511191347754</v>
      </c>
      <c r="AM60">
        <v>0.29641007180327866</v>
      </c>
      <c r="AN60" s="43">
        <f t="shared" si="27"/>
        <v>0.30792561499824717</v>
      </c>
      <c r="AP60">
        <v>0.22777497818181794</v>
      </c>
      <c r="AQ60">
        <v>0.22069216089850274</v>
      </c>
      <c r="AR60">
        <v>0.23097062362728754</v>
      </c>
      <c r="AS60" s="43">
        <f t="shared" si="28"/>
        <v>0.234061722725951</v>
      </c>
      <c r="AU60">
        <v>0.30349691878009655</v>
      </c>
      <c r="AV60">
        <v>0.2863908174917493</v>
      </c>
      <c r="AW60">
        <v>0.2977165840266224</v>
      </c>
      <c r="AX60" s="43">
        <f t="shared" si="29"/>
        <v>0.29867282272433593</v>
      </c>
    </row>
    <row r="61" spans="1:50" ht="15">
      <c r="A61" s="19" t="s">
        <v>52</v>
      </c>
      <c r="B61">
        <v>0.2997573975041599</v>
      </c>
      <c r="C61">
        <v>0.31475968668885196</v>
      </c>
      <c r="D61">
        <v>0.3114850923714758</v>
      </c>
      <c r="E61" s="43">
        <f t="shared" si="20"/>
        <v>0.3109444139118196</v>
      </c>
      <c r="G61">
        <v>0.22911260332778688</v>
      </c>
      <c r="H61">
        <v>0.21915700329670304</v>
      </c>
      <c r="I61">
        <v>0.22348903976705506</v>
      </c>
      <c r="J61" s="43">
        <f t="shared" si="21"/>
        <v>0.2262448811809736</v>
      </c>
      <c r="L61">
        <v>0.3144599870216303</v>
      </c>
      <c r="M61">
        <v>0.2978459276206324</v>
      </c>
      <c r="N61">
        <v>0.3179295148086519</v>
      </c>
      <c r="O61" s="43">
        <f t="shared" si="22"/>
        <v>0.3126148722556297</v>
      </c>
      <c r="Q61">
        <v>0.2322123442595673</v>
      </c>
      <c r="R61">
        <v>0.2237653183028287</v>
      </c>
      <c r="S61">
        <v>0.2246909304492514</v>
      </c>
      <c r="T61" s="43">
        <f t="shared" si="23"/>
        <v>0.22142744564614664</v>
      </c>
      <c r="V61">
        <v>0.29289639084858554</v>
      </c>
      <c r="W61">
        <v>0.2968525281198001</v>
      </c>
      <c r="X61">
        <v>0.2994454143094844</v>
      </c>
      <c r="Y61" s="43">
        <f t="shared" si="24"/>
        <v>0.2978591172006817</v>
      </c>
      <c r="AD61" s="43" t="e">
        <f t="shared" si="25"/>
        <v>#VALUE!</v>
      </c>
      <c r="AF61">
        <v>0.2972643131447585</v>
      </c>
      <c r="AG61">
        <v>0.2952617780366057</v>
      </c>
      <c r="AH61">
        <v>0.29592102945091503</v>
      </c>
      <c r="AI61" s="43">
        <f t="shared" si="26"/>
        <v>0.2938241656324717</v>
      </c>
      <c r="AK61">
        <v>0.31162301347753757</v>
      </c>
      <c r="AL61">
        <v>0.3069804880199669</v>
      </c>
      <c r="AM61">
        <v>0.29620305262295077</v>
      </c>
      <c r="AN61" s="43">
        <f t="shared" si="27"/>
        <v>0.3075622305045134</v>
      </c>
      <c r="AP61">
        <v>0.2266207642975205</v>
      </c>
      <c r="AQ61">
        <v>0.21944419816971708</v>
      </c>
      <c r="AR61">
        <v>0.22988235341098198</v>
      </c>
      <c r="AS61" s="43">
        <f t="shared" si="28"/>
        <v>0.23299072079150773</v>
      </c>
      <c r="AU61">
        <v>0.3031578553772069</v>
      </c>
      <c r="AV61">
        <v>0.28597501831683164</v>
      </c>
      <c r="AW61">
        <v>0.2973963931780365</v>
      </c>
      <c r="AX61" s="43">
        <f t="shared" si="29"/>
        <v>0.29831211904649785</v>
      </c>
    </row>
    <row r="62" spans="1:50" ht="15">
      <c r="A62" s="18" t="s">
        <v>53</v>
      </c>
      <c r="E62" s="43" t="e">
        <f t="shared" si="20"/>
        <v>#VALUE!</v>
      </c>
      <c r="J62" s="43" t="e">
        <f t="shared" si="21"/>
        <v>#VALUE!</v>
      </c>
      <c r="O62" s="43" t="e">
        <f t="shared" si="22"/>
        <v>#VALUE!</v>
      </c>
      <c r="T62" s="43" t="e">
        <f t="shared" si="23"/>
        <v>#VALUE!</v>
      </c>
      <c r="Y62" s="43" t="e">
        <f t="shared" si="24"/>
        <v>#VALUE!</v>
      </c>
      <c r="AD62" s="43" t="e">
        <f t="shared" si="25"/>
        <v>#VALUE!</v>
      </c>
      <c r="AI62" s="43" t="e">
        <f t="shared" si="26"/>
        <v>#VALUE!</v>
      </c>
      <c r="AN62" s="43" t="e">
        <f t="shared" si="27"/>
        <v>#VALUE!</v>
      </c>
      <c r="AS62" s="43" t="e">
        <f t="shared" si="28"/>
        <v>#VALUE!</v>
      </c>
      <c r="AX62" s="43" t="e">
        <f t="shared" si="29"/>
        <v>#VALUE!</v>
      </c>
    </row>
    <row r="63" spans="1:50" ht="15">
      <c r="A63" s="19" t="s">
        <v>54</v>
      </c>
      <c r="E63" s="43" t="e">
        <f t="shared" si="20"/>
        <v>#VALUE!</v>
      </c>
      <c r="J63" s="43" t="e">
        <f t="shared" si="21"/>
        <v>#VALUE!</v>
      </c>
      <c r="O63" s="43" t="e">
        <f t="shared" si="22"/>
        <v>#VALUE!</v>
      </c>
      <c r="T63" s="43" t="e">
        <f t="shared" si="23"/>
        <v>#VALUE!</v>
      </c>
      <c r="Y63" s="43" t="e">
        <f t="shared" si="24"/>
        <v>#VALUE!</v>
      </c>
      <c r="AD63" s="43" t="e">
        <f t="shared" si="25"/>
        <v>#VALUE!</v>
      </c>
      <c r="AI63" s="43" t="e">
        <f t="shared" si="26"/>
        <v>#VALUE!</v>
      </c>
      <c r="AN63" s="43" t="e">
        <f t="shared" si="27"/>
        <v>#VALUE!</v>
      </c>
      <c r="AS63" s="43" t="e">
        <f t="shared" si="28"/>
        <v>#VALUE!</v>
      </c>
      <c r="AX63" s="43" t="e">
        <f t="shared" si="29"/>
        <v>#VALUE!</v>
      </c>
    </row>
    <row r="64" spans="1:50" ht="15">
      <c r="A64" s="19" t="s">
        <v>55</v>
      </c>
      <c r="B64">
        <v>0.36472624825291206</v>
      </c>
      <c r="C64">
        <v>0.3721980638935109</v>
      </c>
      <c r="D64">
        <v>0.3840818665008294</v>
      </c>
      <c r="E64" s="43">
        <f t="shared" si="20"/>
        <v>0.37029788623011345</v>
      </c>
      <c r="G64">
        <v>0.3002031329450916</v>
      </c>
      <c r="H64">
        <v>0.2891692058084773</v>
      </c>
      <c r="I64">
        <v>0.2906146873544091</v>
      </c>
      <c r="J64" s="43">
        <f t="shared" si="21"/>
        <v>0.29702479742365673</v>
      </c>
      <c r="L64">
        <v>0.37121496256239583</v>
      </c>
      <c r="M64">
        <v>0.3611527926788689</v>
      </c>
      <c r="N64">
        <v>0.3824401993344427</v>
      </c>
      <c r="O64" s="43">
        <f t="shared" si="22"/>
        <v>0.37009748381852026</v>
      </c>
      <c r="Q64">
        <v>0.28496770565723784</v>
      </c>
      <c r="R64">
        <v>0.27727870266222965</v>
      </c>
      <c r="S64">
        <v>0.2721007705490849</v>
      </c>
      <c r="T64" s="43">
        <f t="shared" si="23"/>
        <v>0.27515062705890614</v>
      </c>
      <c r="V64">
        <v>0.33039456339434287</v>
      </c>
      <c r="W64">
        <v>0.3336157880199666</v>
      </c>
      <c r="X64">
        <v>0.3420608229617301</v>
      </c>
      <c r="Y64" s="43">
        <f t="shared" si="24"/>
        <v>0.3344353878753134</v>
      </c>
      <c r="AD64" s="43" t="e">
        <f t="shared" si="25"/>
        <v>#VALUE!</v>
      </c>
      <c r="AF64">
        <v>0.3324282061564056</v>
      </c>
      <c r="AG64">
        <v>0.33178460965058226</v>
      </c>
      <c r="AH64">
        <v>0.34372835723793654</v>
      </c>
      <c r="AI64" s="43">
        <f t="shared" si="26"/>
        <v>0.33132257414555566</v>
      </c>
      <c r="AK64">
        <v>0.34531986755407656</v>
      </c>
      <c r="AL64">
        <v>0.34244257437603987</v>
      </c>
      <c r="AM64">
        <v>0.339069437704918</v>
      </c>
      <c r="AN64" s="43">
        <f t="shared" si="27"/>
        <v>0.3428031203111042</v>
      </c>
      <c r="AP64">
        <v>0.2701593175206613</v>
      </c>
      <c r="AQ64">
        <v>0.2653228198003331</v>
      </c>
      <c r="AR64">
        <v>0.28158330931780357</v>
      </c>
      <c r="AS64" s="43">
        <f t="shared" si="28"/>
        <v>0.27445221742754033</v>
      </c>
      <c r="AU64">
        <v>0.3386112704654896</v>
      </c>
      <c r="AV64">
        <v>0.32388609983498395</v>
      </c>
      <c r="AW64">
        <v>0.3401052066555738</v>
      </c>
      <c r="AX64" s="43">
        <f t="shared" si="29"/>
        <v>0.3344586212813407</v>
      </c>
    </row>
    <row r="65" spans="1:50" ht="15">
      <c r="A65" s="19" t="s">
        <v>56</v>
      </c>
      <c r="B65">
        <v>0.06496885074875204</v>
      </c>
      <c r="C65">
        <v>0.057438377204658914</v>
      </c>
      <c r="D65">
        <v>0.07259677412935325</v>
      </c>
      <c r="E65" s="43">
        <f t="shared" si="20"/>
        <v>0.05935347231829379</v>
      </c>
      <c r="G65">
        <v>0.0710905296173045</v>
      </c>
      <c r="H65">
        <v>0.07001220251177391</v>
      </c>
      <c r="I65">
        <v>0.06712564758735438</v>
      </c>
      <c r="J65" s="43">
        <f t="shared" si="21"/>
        <v>0.07077991624268279</v>
      </c>
      <c r="L65">
        <v>0.05675497554076534</v>
      </c>
      <c r="M65">
        <v>0.06330686505823628</v>
      </c>
      <c r="N65">
        <v>0.06451068452579034</v>
      </c>
      <c r="O65" s="43">
        <f t="shared" si="22"/>
        <v>0.057482611562890314</v>
      </c>
      <c r="Q65">
        <v>0.052755361397670536</v>
      </c>
      <c r="R65">
        <v>0.053513384359400985</v>
      </c>
      <c r="S65">
        <v>0.0474098400998336</v>
      </c>
      <c r="T65" s="43">
        <f t="shared" si="23"/>
        <v>0.05372318141275951</v>
      </c>
      <c r="V65">
        <v>0.03749817254575707</v>
      </c>
      <c r="W65">
        <v>0.03676325990016642</v>
      </c>
      <c r="X65">
        <v>0.042615408652246334</v>
      </c>
      <c r="Y65" s="43">
        <f t="shared" si="24"/>
        <v>0.036576270674631726</v>
      </c>
      <c r="AD65" s="43" t="e">
        <f t="shared" si="25"/>
        <v>#VALUE!</v>
      </c>
      <c r="AF65">
        <v>0.03516389301164724</v>
      </c>
      <c r="AG65">
        <v>0.036522831613976736</v>
      </c>
      <c r="AH65">
        <v>0.04780732778702168</v>
      </c>
      <c r="AI65" s="43">
        <f t="shared" si="26"/>
        <v>0.037498408513084114</v>
      </c>
      <c r="AK65">
        <v>0.0336968540765391</v>
      </c>
      <c r="AL65">
        <v>0.03546208635607323</v>
      </c>
      <c r="AM65">
        <v>0.042866385081967176</v>
      </c>
      <c r="AN65" s="43">
        <f t="shared" si="27"/>
        <v>0.03524088980659103</v>
      </c>
      <c r="AP65">
        <v>0.043538553223140514</v>
      </c>
      <c r="AQ65">
        <v>0.04587862163061561</v>
      </c>
      <c r="AR65">
        <v>0.05170095590682193</v>
      </c>
      <c r="AS65" s="43">
        <f t="shared" si="28"/>
        <v>0.04146149663603251</v>
      </c>
      <c r="AU65">
        <v>0.03545341508828253</v>
      </c>
      <c r="AV65">
        <v>0.037911081518151826</v>
      </c>
      <c r="AW65">
        <v>0.04270881347753741</v>
      </c>
      <c r="AX65" s="43">
        <f t="shared" si="29"/>
        <v>0.03614650223484257</v>
      </c>
    </row>
    <row r="66" spans="1:50" ht="15">
      <c r="A66" s="9" t="s">
        <v>38</v>
      </c>
      <c r="E66" s="43" t="e">
        <f t="shared" si="20"/>
        <v>#VALUE!</v>
      </c>
      <c r="J66" s="43" t="e">
        <f t="shared" si="21"/>
        <v>#VALUE!</v>
      </c>
      <c r="O66" s="43" t="e">
        <f t="shared" si="22"/>
        <v>#VALUE!</v>
      </c>
      <c r="T66" s="43" t="e">
        <f t="shared" si="23"/>
        <v>#VALUE!</v>
      </c>
      <c r="Y66" s="43" t="e">
        <f t="shared" si="24"/>
        <v>#VALUE!</v>
      </c>
      <c r="AD66" s="43" t="e">
        <f t="shared" si="25"/>
        <v>#VALUE!</v>
      </c>
      <c r="AI66" s="43" t="e">
        <f t="shared" si="26"/>
        <v>#VALUE!</v>
      </c>
      <c r="AN66" s="43" t="e">
        <f t="shared" si="27"/>
        <v>#VALUE!</v>
      </c>
      <c r="AS66" s="43" t="e">
        <f t="shared" si="28"/>
        <v>#VALUE!</v>
      </c>
      <c r="AX66" s="43" t="e">
        <f t="shared" si="29"/>
        <v>#VALUE!</v>
      </c>
    </row>
    <row r="67" spans="1:50" ht="15">
      <c r="A67" s="13" t="s">
        <v>57</v>
      </c>
      <c r="B67">
        <v>10.349720650582356</v>
      </c>
      <c r="C67">
        <v>10.674728768718808</v>
      </c>
      <c r="D67">
        <v>10.77538471310116</v>
      </c>
      <c r="E67" s="43">
        <f t="shared" si="20"/>
        <v>10.592075074327568</v>
      </c>
      <c r="G67">
        <v>2.6511799584026665</v>
      </c>
      <c r="H67">
        <v>1.922921144897959</v>
      </c>
      <c r="I67">
        <v>1.289869683361065</v>
      </c>
      <c r="J67" s="43">
        <f t="shared" si="21"/>
        <v>2.4414041617074638</v>
      </c>
      <c r="L67">
        <v>3.893028898502493</v>
      </c>
      <c r="M67">
        <v>2.710233998169717</v>
      </c>
      <c r="N67">
        <v>3.4718739933444276</v>
      </c>
      <c r="O67" s="43">
        <f t="shared" si="22"/>
        <v>3.761670734728076</v>
      </c>
      <c r="Q67">
        <v>4.431560222961728</v>
      </c>
      <c r="R67">
        <v>4.614689522462567</v>
      </c>
      <c r="S67">
        <v>4.046088307820303</v>
      </c>
      <c r="T67" s="43">
        <f t="shared" si="23"/>
        <v>4.665373986335773</v>
      </c>
      <c r="V67">
        <v>4.974023971713814</v>
      </c>
      <c r="W67">
        <v>4.727734429284526</v>
      </c>
      <c r="X67">
        <v>4.33763375707155</v>
      </c>
      <c r="Y67" s="43">
        <f t="shared" si="24"/>
        <v>4.665069170940612</v>
      </c>
      <c r="AD67" s="43" t="e">
        <f t="shared" si="25"/>
        <v>#VALUE!</v>
      </c>
      <c r="AF67">
        <v>4.7874847404326095</v>
      </c>
      <c r="AG67">
        <v>4.849180785357741</v>
      </c>
      <c r="AH67">
        <v>4.695779434276203</v>
      </c>
      <c r="AI67" s="43">
        <f t="shared" si="26"/>
        <v>4.893472143401492</v>
      </c>
      <c r="AK67">
        <v>3.8622202429284505</v>
      </c>
      <c r="AL67">
        <v>3.3233405108153105</v>
      </c>
      <c r="AM67">
        <v>4.53043634426229</v>
      </c>
      <c r="AN67" s="43">
        <f t="shared" si="27"/>
        <v>3.3908660929787984</v>
      </c>
      <c r="AP67">
        <v>4.882448595041324</v>
      </c>
      <c r="AQ67">
        <v>4.898121291181365</v>
      </c>
      <c r="AR67">
        <v>4.410581938435941</v>
      </c>
      <c r="AS67" s="43">
        <f t="shared" si="28"/>
        <v>4.868537430456807</v>
      </c>
      <c r="AU67">
        <v>4.439539579454254</v>
      </c>
      <c r="AV67">
        <v>5.39630739933994</v>
      </c>
      <c r="AW67">
        <v>4.900238657237938</v>
      </c>
      <c r="AX67" s="43">
        <f t="shared" si="29"/>
        <v>4.709357920196416</v>
      </c>
    </row>
    <row r="68" spans="1:50" ht="15.75" thickBot="1">
      <c r="A68" s="20" t="s">
        <v>58</v>
      </c>
      <c r="B68">
        <v>5.407337397670548</v>
      </c>
      <c r="C68">
        <v>4.660395247920137</v>
      </c>
      <c r="D68">
        <v>4.834727145936976</v>
      </c>
      <c r="E68" s="43">
        <f t="shared" si="20"/>
        <v>4.850352128158697</v>
      </c>
      <c r="G68">
        <v>8.223097259567394</v>
      </c>
      <c r="H68">
        <v>8.35288348508634</v>
      </c>
      <c r="I68">
        <v>8.443386574043261</v>
      </c>
      <c r="J68" s="43">
        <f t="shared" si="21"/>
        <v>8.260482332502216</v>
      </c>
      <c r="L68">
        <v>10.030730479201328</v>
      </c>
      <c r="M68">
        <v>7.060921750415975</v>
      </c>
      <c r="N68">
        <v>8.098121389351075</v>
      </c>
      <c r="O68" s="43">
        <f t="shared" si="22"/>
        <v>9.700911149354095</v>
      </c>
      <c r="Q68">
        <v>4.528022985024961</v>
      </c>
      <c r="R68">
        <v>4.6310451231281204</v>
      </c>
      <c r="S68">
        <v>4.63236650748752</v>
      </c>
      <c r="T68" s="43">
        <f t="shared" si="23"/>
        <v>4.6595584295791515</v>
      </c>
      <c r="V68">
        <v>1.9442472762063219</v>
      </c>
      <c r="W68">
        <v>1.673132921797005</v>
      </c>
      <c r="X68">
        <v>1.585534281198005</v>
      </c>
      <c r="Y68" s="43">
        <f t="shared" si="24"/>
        <v>1.604151304095226</v>
      </c>
      <c r="AD68" s="43" t="e">
        <f t="shared" si="25"/>
        <v>#VALUE!</v>
      </c>
      <c r="AF68">
        <v>1.558803376039934</v>
      </c>
      <c r="AG68">
        <v>1.6724562379367727</v>
      </c>
      <c r="AH68">
        <v>1.4302961530782037</v>
      </c>
      <c r="AI68" s="43">
        <f t="shared" si="26"/>
        <v>1.754047198995596</v>
      </c>
      <c r="AK68">
        <v>1.1868718853577376</v>
      </c>
      <c r="AL68">
        <v>1.1623848835274535</v>
      </c>
      <c r="AM68">
        <v>1.4260761219672125</v>
      </c>
      <c r="AN68" s="43">
        <f t="shared" si="27"/>
        <v>1.165453284425636</v>
      </c>
      <c r="AP68">
        <v>3.28482764628099</v>
      </c>
      <c r="AQ68">
        <v>3.441739472545755</v>
      </c>
      <c r="AR68">
        <v>2.9656630549084877</v>
      </c>
      <c r="AS68" s="43">
        <f t="shared" si="28"/>
        <v>3.1455519134446</v>
      </c>
      <c r="AU68">
        <v>1.4648458282504009</v>
      </c>
      <c r="AV68">
        <v>1.7222997557755775</v>
      </c>
      <c r="AW68">
        <v>1.3386857846921798</v>
      </c>
      <c r="AX68" s="43">
        <f t="shared" si="29"/>
        <v>1.5374504770466948</v>
      </c>
    </row>
    <row r="69" spans="1:50" ht="15">
      <c r="A69" s="11" t="s">
        <v>59</v>
      </c>
      <c r="B69" t="s">
        <v>82</v>
      </c>
      <c r="C69" t="s">
        <v>82</v>
      </c>
      <c r="D69" t="s">
        <v>82</v>
      </c>
      <c r="E69" s="43" t="e">
        <f t="shared" si="20"/>
        <v>#VALUE!</v>
      </c>
      <c r="G69" t="s">
        <v>82</v>
      </c>
      <c r="H69" t="s">
        <v>82</v>
      </c>
      <c r="I69" t="s">
        <v>82</v>
      </c>
      <c r="J69" s="43" t="e">
        <f t="shared" si="21"/>
        <v>#VALUE!</v>
      </c>
      <c r="L69" t="s">
        <v>82</v>
      </c>
      <c r="M69" t="s">
        <v>82</v>
      </c>
      <c r="N69" t="s">
        <v>82</v>
      </c>
      <c r="O69" s="43" t="e">
        <f t="shared" si="22"/>
        <v>#VALUE!</v>
      </c>
      <c r="Q69" t="s">
        <v>82</v>
      </c>
      <c r="R69" t="s">
        <v>82</v>
      </c>
      <c r="S69" t="s">
        <v>82</v>
      </c>
      <c r="T69" s="43" t="e">
        <f t="shared" si="23"/>
        <v>#VALUE!</v>
      </c>
      <c r="V69" t="s">
        <v>82</v>
      </c>
      <c r="W69" t="s">
        <v>82</v>
      </c>
      <c r="X69" t="s">
        <v>82</v>
      </c>
      <c r="Y69" s="43" t="e">
        <f t="shared" si="24"/>
        <v>#VALUE!</v>
      </c>
      <c r="AD69" s="43" t="e">
        <f t="shared" si="25"/>
        <v>#VALUE!</v>
      </c>
      <c r="AF69" t="s">
        <v>82</v>
      </c>
      <c r="AG69" t="s">
        <v>82</v>
      </c>
      <c r="AH69" t="s">
        <v>82</v>
      </c>
      <c r="AI69" s="43" t="e">
        <f t="shared" si="26"/>
        <v>#VALUE!</v>
      </c>
      <c r="AK69" t="s">
        <v>82</v>
      </c>
      <c r="AL69" t="s">
        <v>82</v>
      </c>
      <c r="AM69" t="s">
        <v>82</v>
      </c>
      <c r="AN69" s="43" t="e">
        <f t="shared" si="27"/>
        <v>#VALUE!</v>
      </c>
      <c r="AP69" t="s">
        <v>82</v>
      </c>
      <c r="AQ69" t="s">
        <v>82</v>
      </c>
      <c r="AR69" t="s">
        <v>82</v>
      </c>
      <c r="AS69" s="43" t="e">
        <f t="shared" si="28"/>
        <v>#VALUE!</v>
      </c>
      <c r="AU69" t="s">
        <v>82</v>
      </c>
      <c r="AV69" t="s">
        <v>82</v>
      </c>
      <c r="AW69" t="s">
        <v>82</v>
      </c>
      <c r="AX69" s="43" t="e">
        <f t="shared" si="29"/>
        <v>#VALUE!</v>
      </c>
    </row>
    <row r="70" spans="1:50" ht="15">
      <c r="A70" s="11" t="s">
        <v>60</v>
      </c>
      <c r="B70" t="s">
        <v>82</v>
      </c>
      <c r="C70" t="s">
        <v>82</v>
      </c>
      <c r="D70" t="s">
        <v>82</v>
      </c>
      <c r="E70" s="43" t="e">
        <f t="shared" si="20"/>
        <v>#VALUE!</v>
      </c>
      <c r="G70" t="s">
        <v>82</v>
      </c>
      <c r="H70" t="s">
        <v>82</v>
      </c>
      <c r="I70" t="s">
        <v>82</v>
      </c>
      <c r="J70" s="43" t="e">
        <f t="shared" si="21"/>
        <v>#VALUE!</v>
      </c>
      <c r="L70" t="s">
        <v>82</v>
      </c>
      <c r="M70" t="s">
        <v>82</v>
      </c>
      <c r="N70" t="s">
        <v>82</v>
      </c>
      <c r="O70" s="43" t="e">
        <f t="shared" si="22"/>
        <v>#VALUE!</v>
      </c>
      <c r="Q70" t="s">
        <v>82</v>
      </c>
      <c r="R70" t="s">
        <v>82</v>
      </c>
      <c r="S70" t="s">
        <v>82</v>
      </c>
      <c r="T70" s="43" t="e">
        <f t="shared" si="23"/>
        <v>#VALUE!</v>
      </c>
      <c r="V70" t="s">
        <v>82</v>
      </c>
      <c r="W70" t="s">
        <v>82</v>
      </c>
      <c r="X70" t="s">
        <v>82</v>
      </c>
      <c r="Y70" s="43" t="e">
        <f t="shared" si="24"/>
        <v>#VALUE!</v>
      </c>
      <c r="AD70" s="43" t="e">
        <f t="shared" si="25"/>
        <v>#VALUE!</v>
      </c>
      <c r="AF70" t="s">
        <v>82</v>
      </c>
      <c r="AG70" t="s">
        <v>82</v>
      </c>
      <c r="AH70" t="s">
        <v>82</v>
      </c>
      <c r="AI70" s="43" t="e">
        <f t="shared" si="26"/>
        <v>#VALUE!</v>
      </c>
      <c r="AK70" t="s">
        <v>82</v>
      </c>
      <c r="AL70" t="s">
        <v>82</v>
      </c>
      <c r="AM70" t="s">
        <v>82</v>
      </c>
      <c r="AN70" s="43" t="e">
        <f t="shared" si="27"/>
        <v>#VALUE!</v>
      </c>
      <c r="AP70" t="s">
        <v>82</v>
      </c>
      <c r="AQ70" t="s">
        <v>82</v>
      </c>
      <c r="AR70" t="s">
        <v>82</v>
      </c>
      <c r="AS70" s="43" t="e">
        <f t="shared" si="28"/>
        <v>#VALUE!</v>
      </c>
      <c r="AU70" t="s">
        <v>82</v>
      </c>
      <c r="AV70" t="s">
        <v>82</v>
      </c>
      <c r="AW70" t="s">
        <v>82</v>
      </c>
      <c r="AX70" s="43" t="e">
        <f t="shared" si="29"/>
        <v>#VALUE!</v>
      </c>
    </row>
    <row r="71" spans="1:50" ht="15">
      <c r="A71" s="21" t="s">
        <v>61</v>
      </c>
      <c r="B71" t="s">
        <v>82</v>
      </c>
      <c r="C71" t="s">
        <v>82</v>
      </c>
      <c r="D71" t="s">
        <v>82</v>
      </c>
      <c r="E71" s="43" t="e">
        <f t="shared" si="20"/>
        <v>#VALUE!</v>
      </c>
      <c r="G71" t="s">
        <v>82</v>
      </c>
      <c r="H71" t="s">
        <v>82</v>
      </c>
      <c r="I71" t="s">
        <v>82</v>
      </c>
      <c r="J71" s="43" t="e">
        <f t="shared" si="21"/>
        <v>#VALUE!</v>
      </c>
      <c r="L71" t="s">
        <v>82</v>
      </c>
      <c r="M71" t="s">
        <v>82</v>
      </c>
      <c r="N71" t="s">
        <v>82</v>
      </c>
      <c r="O71" s="43" t="e">
        <f t="shared" si="22"/>
        <v>#VALUE!</v>
      </c>
      <c r="Q71" t="s">
        <v>82</v>
      </c>
      <c r="R71" t="s">
        <v>82</v>
      </c>
      <c r="S71" t="s">
        <v>82</v>
      </c>
      <c r="T71" s="43" t="e">
        <f t="shared" si="23"/>
        <v>#VALUE!</v>
      </c>
      <c r="V71" t="s">
        <v>82</v>
      </c>
      <c r="W71" t="s">
        <v>82</v>
      </c>
      <c r="X71" t="s">
        <v>82</v>
      </c>
      <c r="Y71" s="43" t="e">
        <f t="shared" si="24"/>
        <v>#VALUE!</v>
      </c>
      <c r="AD71" s="43" t="e">
        <f t="shared" si="25"/>
        <v>#VALUE!</v>
      </c>
      <c r="AF71" t="s">
        <v>82</v>
      </c>
      <c r="AG71" t="s">
        <v>82</v>
      </c>
      <c r="AH71" t="s">
        <v>82</v>
      </c>
      <c r="AI71" s="43" t="e">
        <f t="shared" si="26"/>
        <v>#VALUE!</v>
      </c>
      <c r="AK71" t="s">
        <v>82</v>
      </c>
      <c r="AL71" t="s">
        <v>82</v>
      </c>
      <c r="AM71" t="s">
        <v>82</v>
      </c>
      <c r="AN71" s="43" t="e">
        <f t="shared" si="27"/>
        <v>#VALUE!</v>
      </c>
      <c r="AP71" t="s">
        <v>82</v>
      </c>
      <c r="AQ71" t="s">
        <v>82</v>
      </c>
      <c r="AR71" t="s">
        <v>82</v>
      </c>
      <c r="AS71" s="43" t="e">
        <f t="shared" si="28"/>
        <v>#VALUE!</v>
      </c>
      <c r="AU71" t="s">
        <v>82</v>
      </c>
      <c r="AV71" t="s">
        <v>82</v>
      </c>
      <c r="AW71" t="s">
        <v>82</v>
      </c>
      <c r="AX71" s="43" t="e">
        <f t="shared" si="29"/>
        <v>#VALUE!</v>
      </c>
    </row>
    <row r="72" spans="1:50" ht="15">
      <c r="A72" s="21" t="s">
        <v>62</v>
      </c>
      <c r="B72" t="s">
        <v>82</v>
      </c>
      <c r="C72" t="s">
        <v>82</v>
      </c>
      <c r="D72" t="s">
        <v>82</v>
      </c>
      <c r="E72" s="43" t="e">
        <f t="shared" si="20"/>
        <v>#VALUE!</v>
      </c>
      <c r="G72" t="s">
        <v>82</v>
      </c>
      <c r="H72" t="s">
        <v>82</v>
      </c>
      <c r="I72" t="s">
        <v>82</v>
      </c>
      <c r="J72" s="43" t="e">
        <f t="shared" si="21"/>
        <v>#VALUE!</v>
      </c>
      <c r="L72" t="s">
        <v>82</v>
      </c>
      <c r="M72" t="s">
        <v>82</v>
      </c>
      <c r="N72" t="s">
        <v>82</v>
      </c>
      <c r="O72" s="43" t="e">
        <f t="shared" si="22"/>
        <v>#VALUE!</v>
      </c>
      <c r="Q72" t="s">
        <v>82</v>
      </c>
      <c r="R72" t="s">
        <v>82</v>
      </c>
      <c r="S72" t="s">
        <v>82</v>
      </c>
      <c r="T72" s="43" t="e">
        <f t="shared" si="23"/>
        <v>#VALUE!</v>
      </c>
      <c r="V72" t="s">
        <v>82</v>
      </c>
      <c r="W72" t="s">
        <v>82</v>
      </c>
      <c r="X72" t="s">
        <v>82</v>
      </c>
      <c r="Y72" s="43" t="e">
        <f t="shared" si="24"/>
        <v>#VALUE!</v>
      </c>
      <c r="AD72" s="43" t="e">
        <f t="shared" si="25"/>
        <v>#VALUE!</v>
      </c>
      <c r="AF72" t="s">
        <v>82</v>
      </c>
      <c r="AG72" t="s">
        <v>82</v>
      </c>
      <c r="AH72" t="s">
        <v>82</v>
      </c>
      <c r="AI72" s="43" t="e">
        <f t="shared" si="26"/>
        <v>#VALUE!</v>
      </c>
      <c r="AK72" t="s">
        <v>82</v>
      </c>
      <c r="AL72" t="s">
        <v>82</v>
      </c>
      <c r="AM72" t="s">
        <v>82</v>
      </c>
      <c r="AN72" s="43" t="e">
        <f t="shared" si="27"/>
        <v>#VALUE!</v>
      </c>
      <c r="AP72" t="s">
        <v>82</v>
      </c>
      <c r="AQ72" t="s">
        <v>82</v>
      </c>
      <c r="AR72" t="s">
        <v>82</v>
      </c>
      <c r="AS72" s="43" t="e">
        <f t="shared" si="28"/>
        <v>#VALUE!</v>
      </c>
      <c r="AU72" t="s">
        <v>82</v>
      </c>
      <c r="AV72" t="s">
        <v>82</v>
      </c>
      <c r="AW72" t="s">
        <v>82</v>
      </c>
      <c r="AX72" s="43" t="e">
        <f t="shared" si="29"/>
        <v>#VALUE!</v>
      </c>
    </row>
    <row r="73" spans="1:50" ht="15">
      <c r="A73" s="21" t="s">
        <v>63</v>
      </c>
      <c r="B73" t="b">
        <v>0</v>
      </c>
      <c r="C73" t="b">
        <v>0</v>
      </c>
      <c r="D73" t="b">
        <v>0</v>
      </c>
      <c r="E73" s="43" t="b">
        <f>B73</f>
        <v>0</v>
      </c>
      <c r="G73" t="b">
        <v>0</v>
      </c>
      <c r="H73" t="b">
        <v>0</v>
      </c>
      <c r="I73" t="b">
        <v>0</v>
      </c>
      <c r="J73" s="43" t="b">
        <f>G73</f>
        <v>0</v>
      </c>
      <c r="L73" t="b">
        <v>0</v>
      </c>
      <c r="M73" t="b">
        <v>0</v>
      </c>
      <c r="N73" t="b">
        <v>0</v>
      </c>
      <c r="O73" s="43" t="b">
        <f>L73</f>
        <v>0</v>
      </c>
      <c r="Q73" t="b">
        <v>0</v>
      </c>
      <c r="R73" t="b">
        <v>0</v>
      </c>
      <c r="S73" t="b">
        <v>0</v>
      </c>
      <c r="T73" s="43" t="b">
        <f>Q73</f>
        <v>0</v>
      </c>
      <c r="V73" t="b">
        <v>0</v>
      </c>
      <c r="W73" t="b">
        <v>0</v>
      </c>
      <c r="X73" t="b">
        <v>0</v>
      </c>
      <c r="Y73" s="43" t="b">
        <f>V73</f>
        <v>0</v>
      </c>
      <c r="AD73" s="43">
        <f>AA73</f>
        <v>0</v>
      </c>
      <c r="AF73" t="b">
        <v>0</v>
      </c>
      <c r="AG73" t="b">
        <v>0</v>
      </c>
      <c r="AH73" t="b">
        <v>0</v>
      </c>
      <c r="AI73" s="43" t="b">
        <f>AF73</f>
        <v>0</v>
      </c>
      <c r="AK73" t="b">
        <v>0</v>
      </c>
      <c r="AL73" t="b">
        <v>0</v>
      </c>
      <c r="AM73" t="b">
        <v>0</v>
      </c>
      <c r="AN73" s="43" t="b">
        <f>AK73</f>
        <v>0</v>
      </c>
      <c r="AP73" t="b">
        <v>0</v>
      </c>
      <c r="AQ73" t="b">
        <v>0</v>
      </c>
      <c r="AR73" t="b">
        <v>0</v>
      </c>
      <c r="AS73" s="43" t="b">
        <f>AP73</f>
        <v>0</v>
      </c>
      <c r="AU73" t="b">
        <v>0</v>
      </c>
      <c r="AV73" t="b">
        <v>0</v>
      </c>
      <c r="AW73" t="b">
        <v>0</v>
      </c>
      <c r="AX73" s="43" t="b">
        <f>AU73</f>
        <v>0</v>
      </c>
    </row>
    <row r="74" spans="1:50" ht="15">
      <c r="A74" s="6" t="s">
        <v>64</v>
      </c>
      <c r="B74">
        <v>0.7287942</v>
      </c>
      <c r="C74">
        <v>0.6970848</v>
      </c>
      <c r="D74">
        <v>0.7022387</v>
      </c>
      <c r="E74" s="43">
        <f aca="true" t="shared" si="30" ref="E74:E87">TREND(B74:C74,B$34:C$34,D$34)</f>
        <v>0.7051489033582712</v>
      </c>
      <c r="G74">
        <v>0.8475788</v>
      </c>
      <c r="H74">
        <v>0.861053</v>
      </c>
      <c r="I74">
        <v>0.8602788</v>
      </c>
      <c r="J74" s="43">
        <f aca="true" t="shared" si="31" ref="J74:J87">TREND(G74:H74,G$34:H$34,I$34)</f>
        <v>0.8514600589527448</v>
      </c>
      <c r="L74">
        <v>0.7132716</v>
      </c>
      <c r="M74">
        <v>0.7900595</v>
      </c>
      <c r="N74">
        <v>0.7087227</v>
      </c>
      <c r="O74" s="43">
        <f aca="true" t="shared" si="32" ref="O74:O87">TREND(L74:M74,L$34:M$34,N$34)</f>
        <v>0.7217994669541572</v>
      </c>
      <c r="Q74">
        <v>0.4999864</v>
      </c>
      <c r="R74">
        <v>0.5041736</v>
      </c>
      <c r="S74">
        <v>0.5080431</v>
      </c>
      <c r="T74" s="43">
        <f aca="true" t="shared" si="33" ref="T74:T87">TREND(Q74:R74,Q$34:R$34,S$34)</f>
        <v>0.5053324860313907</v>
      </c>
      <c r="V74">
        <v>0.4237335</v>
      </c>
      <c r="W74">
        <v>0.4225152</v>
      </c>
      <c r="X74">
        <v>0.4175327</v>
      </c>
      <c r="Y74" s="43">
        <f aca="true" t="shared" si="34" ref="Y74:Y87">TREND(V74:W74,V$34:W$34,X$34)</f>
        <v>0.4222052189773087</v>
      </c>
      <c r="AD74" s="43" t="e">
        <f aca="true" t="shared" si="35" ref="AD74:AD87">TREND(AA74:AB74,AA$34:AB$34,AC$34)</f>
        <v>#VALUE!</v>
      </c>
      <c r="AF74">
        <v>0.4204613</v>
      </c>
      <c r="AG74">
        <v>0.4204965</v>
      </c>
      <c r="AH74">
        <v>0.4186468</v>
      </c>
      <c r="AI74" s="43">
        <f aca="true" t="shared" si="36" ref="AI74:AI87">TREND(AF74:AG74,AF$34:AG$34,AH$34)</f>
        <v>0.42052176994728807</v>
      </c>
      <c r="AK74">
        <v>0.4148051</v>
      </c>
      <c r="AL74">
        <v>0.4195415</v>
      </c>
      <c r="AM74">
        <v>0.4231081</v>
      </c>
      <c r="AN74" s="43">
        <f aca="true" t="shared" si="37" ref="AN74:AN87">TREND(AK74:AL74,AK$34:AL$34,AM$34)</f>
        <v>0.4189479943468833</v>
      </c>
      <c r="AP74">
        <v>0.4761907</v>
      </c>
      <c r="AQ74">
        <v>0.4720976</v>
      </c>
      <c r="AR74">
        <v>0.468641</v>
      </c>
      <c r="AS74" s="43">
        <f aca="true" t="shared" si="38" ref="AS74:AS87">TREND(AP74:AQ74,AP$34:AQ$34,AR$34)</f>
        <v>0.4798237563198641</v>
      </c>
      <c r="AU74">
        <v>0.4192192</v>
      </c>
      <c r="AV74">
        <v>0.4200308</v>
      </c>
      <c r="AW74">
        <v>0.438262</v>
      </c>
      <c r="AX74" s="43">
        <f aca="true" t="shared" si="39" ref="AX74:AX87">TREND(AU74:AV74,AU$34:AV$34,AW$34)</f>
        <v>0.41944807952624963</v>
      </c>
    </row>
    <row r="75" spans="1:50" ht="15">
      <c r="A75" s="6" t="s">
        <v>65</v>
      </c>
      <c r="B75">
        <v>0.7030959</v>
      </c>
      <c r="C75">
        <v>0.6758668</v>
      </c>
      <c r="D75">
        <v>0.6822253</v>
      </c>
      <c r="E75" s="43">
        <f t="shared" si="30"/>
        <v>0.6827915061361205</v>
      </c>
      <c r="G75">
        <v>0.8284607</v>
      </c>
      <c r="H75">
        <v>0.8411539</v>
      </c>
      <c r="I75">
        <v>0.8389716</v>
      </c>
      <c r="J75" s="43">
        <f t="shared" si="31"/>
        <v>0.8321169909960503</v>
      </c>
      <c r="L75">
        <v>0.7022861</v>
      </c>
      <c r="M75">
        <v>0.7763969</v>
      </c>
      <c r="N75">
        <v>0.6969906</v>
      </c>
      <c r="O75" s="43">
        <f t="shared" si="32"/>
        <v>0.7105166551039442</v>
      </c>
      <c r="Q75">
        <v>0.478753</v>
      </c>
      <c r="R75">
        <v>0.4829916</v>
      </c>
      <c r="S75">
        <v>0.4852606</v>
      </c>
      <c r="T75" s="43">
        <f t="shared" si="33"/>
        <v>0.4841647119441758</v>
      </c>
      <c r="V75">
        <v>0.4105781</v>
      </c>
      <c r="W75">
        <v>0.4094869</v>
      </c>
      <c r="X75">
        <v>0.4050076</v>
      </c>
      <c r="Y75" s="43">
        <f t="shared" si="34"/>
        <v>0.4092092579644089</v>
      </c>
      <c r="AD75" s="43" t="e">
        <f t="shared" si="35"/>
        <v>#VALUE!</v>
      </c>
      <c r="AF75">
        <v>0.4067366</v>
      </c>
      <c r="AG75">
        <v>0.4064958</v>
      </c>
      <c r="AH75">
        <v>0.4064507</v>
      </c>
      <c r="AI75" s="43">
        <f t="shared" si="36"/>
        <v>0.40632293058787033</v>
      </c>
      <c r="AK75">
        <v>0.4016445</v>
      </c>
      <c r="AL75">
        <v>0.4048117</v>
      </c>
      <c r="AM75">
        <v>0.4110414</v>
      </c>
      <c r="AN75" s="43">
        <f t="shared" si="37"/>
        <v>0.4044148266141898</v>
      </c>
      <c r="AP75">
        <v>0.4540975</v>
      </c>
      <c r="AQ75">
        <v>0.4510656</v>
      </c>
      <c r="AR75">
        <v>0.4465815</v>
      </c>
      <c r="AS75" s="43">
        <f t="shared" si="38"/>
        <v>0.4567886298175456</v>
      </c>
      <c r="AU75">
        <v>0.4033298</v>
      </c>
      <c r="AV75">
        <v>0.4056094</v>
      </c>
      <c r="AW75">
        <v>0.4175034</v>
      </c>
      <c r="AX75" s="43">
        <f t="shared" si="39"/>
        <v>0.40397267058654346</v>
      </c>
    </row>
    <row r="76" spans="1:50" ht="15">
      <c r="A76" s="9" t="s">
        <v>66</v>
      </c>
      <c r="B76">
        <v>0.2959021</v>
      </c>
      <c r="C76">
        <v>0.3143204</v>
      </c>
      <c r="D76">
        <v>0.308492</v>
      </c>
      <c r="E76" s="43">
        <f t="shared" si="30"/>
        <v>0.3096363922646393</v>
      </c>
      <c r="G76">
        <v>0.2281198</v>
      </c>
      <c r="H76">
        <v>0.2187308</v>
      </c>
      <c r="I76">
        <v>0.2238471</v>
      </c>
      <c r="J76" s="43">
        <f t="shared" si="31"/>
        <v>0.2254152876499294</v>
      </c>
      <c r="L76">
        <v>0.3114022</v>
      </c>
      <c r="M76">
        <v>0.2844728</v>
      </c>
      <c r="N76">
        <v>0.3109175</v>
      </c>
      <c r="O76" s="43">
        <f t="shared" si="32"/>
        <v>0.30841149000069956</v>
      </c>
      <c r="Q76">
        <v>0.2292705</v>
      </c>
      <c r="R76">
        <v>0.2219033</v>
      </c>
      <c r="S76">
        <v>0.2185899</v>
      </c>
      <c r="T76" s="43">
        <f t="shared" si="33"/>
        <v>0.21986428940330963</v>
      </c>
      <c r="V76">
        <v>0.2910393</v>
      </c>
      <c r="W76">
        <v>0.2942113</v>
      </c>
      <c r="X76">
        <v>0.2977256</v>
      </c>
      <c r="Y76" s="43">
        <f t="shared" si="34"/>
        <v>0.2950183752720813</v>
      </c>
      <c r="AD76" s="43" t="e">
        <f t="shared" si="35"/>
        <v>#VALUE!</v>
      </c>
      <c r="AF76">
        <v>0.2941</v>
      </c>
      <c r="AG76">
        <v>0.2924533</v>
      </c>
      <c r="AH76">
        <v>0.2945442</v>
      </c>
      <c r="AI76" s="43">
        <f t="shared" si="36"/>
        <v>0.2912711402784304</v>
      </c>
      <c r="AK76">
        <v>0.3071624</v>
      </c>
      <c r="AL76">
        <v>0.3049624</v>
      </c>
      <c r="AM76">
        <v>0.2877152</v>
      </c>
      <c r="AN76" s="43">
        <f t="shared" si="37"/>
        <v>0.3052380761331088</v>
      </c>
      <c r="AP76">
        <v>0.2189211</v>
      </c>
      <c r="AQ76">
        <v>0.2145702</v>
      </c>
      <c r="AR76">
        <v>0.2251018</v>
      </c>
      <c r="AS76" s="43">
        <f t="shared" si="38"/>
        <v>0.2227829809074044</v>
      </c>
      <c r="AU76">
        <v>0.285055</v>
      </c>
      <c r="AV76">
        <v>0.2794357</v>
      </c>
      <c r="AW76">
        <v>0.2697642</v>
      </c>
      <c r="AX76" s="43">
        <f t="shared" si="39"/>
        <v>0.28347029975128807</v>
      </c>
    </row>
    <row r="77" spans="1:50" ht="15">
      <c r="A77" s="9" t="s">
        <v>67</v>
      </c>
      <c r="B77">
        <v>0.2936129</v>
      </c>
      <c r="C77">
        <v>0.3127465</v>
      </c>
      <c r="D77">
        <v>0.307364</v>
      </c>
      <c r="E77" s="43">
        <f t="shared" si="30"/>
        <v>0.30788058238516597</v>
      </c>
      <c r="G77">
        <v>0.2264875</v>
      </c>
      <c r="H77">
        <v>0.2166184</v>
      </c>
      <c r="I77">
        <v>0.2216242</v>
      </c>
      <c r="J77" s="43">
        <f t="shared" si="31"/>
        <v>0.22364469428756187</v>
      </c>
      <c r="L77">
        <v>0.3112198</v>
      </c>
      <c r="M77">
        <v>0.2827685</v>
      </c>
      <c r="N77">
        <v>0.3107491</v>
      </c>
      <c r="O77" s="43">
        <f t="shared" si="32"/>
        <v>0.30806007169550387</v>
      </c>
      <c r="Q77">
        <v>0.2281509</v>
      </c>
      <c r="R77">
        <v>0.2207787</v>
      </c>
      <c r="S77">
        <v>0.2163368</v>
      </c>
      <c r="T77" s="43">
        <f t="shared" si="33"/>
        <v>0.2187383055596535</v>
      </c>
      <c r="V77">
        <v>0.2909267</v>
      </c>
      <c r="W77">
        <v>0.2938641</v>
      </c>
      <c r="X77">
        <v>0.2977492</v>
      </c>
      <c r="Y77" s="43">
        <f t="shared" si="34"/>
        <v>0.29461148426992795</v>
      </c>
      <c r="AD77" s="43" t="e">
        <f t="shared" si="35"/>
        <v>#VALUE!</v>
      </c>
      <c r="AF77">
        <v>0.2937611</v>
      </c>
      <c r="AG77">
        <v>0.2921188</v>
      </c>
      <c r="AH77">
        <v>0.2943396</v>
      </c>
      <c r="AI77" s="43">
        <f t="shared" si="36"/>
        <v>0.29093979902184136</v>
      </c>
      <c r="AK77">
        <v>0.306598</v>
      </c>
      <c r="AL77">
        <v>0.3047385</v>
      </c>
      <c r="AM77">
        <v>0.2876015</v>
      </c>
      <c r="AN77" s="43">
        <f t="shared" si="37"/>
        <v>0.30497150898614356</v>
      </c>
      <c r="AP77">
        <v>0.2174109</v>
      </c>
      <c r="AQ77">
        <v>0.2134317</v>
      </c>
      <c r="AR77">
        <v>0.2237364</v>
      </c>
      <c r="AS77" s="43">
        <f t="shared" si="38"/>
        <v>0.22094285810217273</v>
      </c>
      <c r="AU77">
        <v>0.2846746</v>
      </c>
      <c r="AV77">
        <v>0.2790963</v>
      </c>
      <c r="AW77">
        <v>0.2690728</v>
      </c>
      <c r="AX77" s="43">
        <f t="shared" si="39"/>
        <v>0.28310146217190935</v>
      </c>
    </row>
    <row r="78" spans="1:50" ht="15">
      <c r="A78" s="7" t="s">
        <v>68</v>
      </c>
      <c r="B78">
        <v>65.16412</v>
      </c>
      <c r="C78">
        <v>64.40971</v>
      </c>
      <c r="D78">
        <v>62.51492</v>
      </c>
      <c r="E78" s="43">
        <f t="shared" si="30"/>
        <v>64.60156604945263</v>
      </c>
      <c r="G78">
        <v>51.57024</v>
      </c>
      <c r="H78">
        <v>51.75611</v>
      </c>
      <c r="I78">
        <v>47.67296</v>
      </c>
      <c r="J78" s="43">
        <f t="shared" si="31"/>
        <v>51.62378006928401</v>
      </c>
      <c r="L78">
        <v>49.99564</v>
      </c>
      <c r="M78">
        <v>50.43772</v>
      </c>
      <c r="N78">
        <v>48.72729</v>
      </c>
      <c r="O78" s="43">
        <f t="shared" si="32"/>
        <v>50.04473626937439</v>
      </c>
      <c r="Q78">
        <v>39.82121</v>
      </c>
      <c r="R78">
        <v>39.88824</v>
      </c>
      <c r="S78">
        <v>36.71956</v>
      </c>
      <c r="T78" s="43">
        <f t="shared" si="33"/>
        <v>39.9067918080541</v>
      </c>
      <c r="V78">
        <v>39.25874</v>
      </c>
      <c r="W78">
        <v>37.97584</v>
      </c>
      <c r="X78">
        <v>35.65493</v>
      </c>
      <c r="Y78" s="43">
        <f t="shared" si="34"/>
        <v>37.64942232454189</v>
      </c>
      <c r="AD78" s="43" t="e">
        <f t="shared" si="35"/>
        <v>#VALUE!</v>
      </c>
      <c r="AF78">
        <v>43.90508</v>
      </c>
      <c r="AG78">
        <v>44.16297</v>
      </c>
      <c r="AH78">
        <v>41.66428</v>
      </c>
      <c r="AI78" s="43">
        <f t="shared" si="36"/>
        <v>44.34810825869655</v>
      </c>
      <c r="AK78">
        <v>46.59821</v>
      </c>
      <c r="AL78">
        <v>46.25087</v>
      </c>
      <c r="AM78">
        <v>44.09046</v>
      </c>
      <c r="AN78" s="43">
        <f t="shared" si="37"/>
        <v>46.29439424912456</v>
      </c>
      <c r="AP78">
        <v>52.56756</v>
      </c>
      <c r="AQ78">
        <v>52.24258</v>
      </c>
      <c r="AR78">
        <v>47.9019</v>
      </c>
      <c r="AS78" s="43">
        <f t="shared" si="38"/>
        <v>52.85601389627164</v>
      </c>
      <c r="AU78">
        <v>55.08681</v>
      </c>
      <c r="AV78">
        <v>54.76549</v>
      </c>
      <c r="AW78">
        <v>51.92518</v>
      </c>
      <c r="AX78" s="43">
        <f t="shared" si="39"/>
        <v>54.99619446356021</v>
      </c>
    </row>
    <row r="79" spans="1:50" ht="15">
      <c r="A79" s="7" t="s">
        <v>69</v>
      </c>
      <c r="B79">
        <v>25.76627</v>
      </c>
      <c r="C79">
        <v>25.55291</v>
      </c>
      <c r="D79">
        <v>25.59141</v>
      </c>
      <c r="E79" s="43">
        <f t="shared" si="30"/>
        <v>25.60717015921212</v>
      </c>
      <c r="G79">
        <v>28.39726</v>
      </c>
      <c r="H79">
        <v>28.71113</v>
      </c>
      <c r="I79">
        <v>28.55392</v>
      </c>
      <c r="J79" s="43">
        <f t="shared" si="31"/>
        <v>28.487670617884405</v>
      </c>
      <c r="L79">
        <v>21.4465</v>
      </c>
      <c r="M79">
        <v>25.90419</v>
      </c>
      <c r="N79">
        <v>23.63068</v>
      </c>
      <c r="O79" s="43">
        <f t="shared" si="32"/>
        <v>21.941559602396694</v>
      </c>
      <c r="Q79">
        <v>15.48232</v>
      </c>
      <c r="R79">
        <v>15.64486</v>
      </c>
      <c r="S79">
        <v>15.50411</v>
      </c>
      <c r="T79" s="43">
        <f t="shared" si="33"/>
        <v>15.68984598957352</v>
      </c>
      <c r="V79">
        <v>14.42567</v>
      </c>
      <c r="W79">
        <v>14.63975</v>
      </c>
      <c r="X79">
        <v>14.47837</v>
      </c>
      <c r="Y79" s="43">
        <f t="shared" si="34"/>
        <v>14.694219947745006</v>
      </c>
      <c r="AD79" s="43" t="e">
        <f t="shared" si="35"/>
        <v>#VALUE!</v>
      </c>
      <c r="AF79">
        <v>14.57091</v>
      </c>
      <c r="AG79">
        <v>14.43657</v>
      </c>
      <c r="AH79">
        <v>14.65847</v>
      </c>
      <c r="AI79" s="43">
        <f t="shared" si="36"/>
        <v>14.340127820492093</v>
      </c>
      <c r="AK79">
        <v>14.52887</v>
      </c>
      <c r="AL79">
        <v>14.80733</v>
      </c>
      <c r="AM79">
        <v>14.61711</v>
      </c>
      <c r="AN79" s="43">
        <f t="shared" si="37"/>
        <v>14.772436919988415</v>
      </c>
      <c r="AP79">
        <v>15.15431</v>
      </c>
      <c r="AQ79">
        <v>15.1589</v>
      </c>
      <c r="AR79">
        <v>15.1854</v>
      </c>
      <c r="AS79" s="43">
        <f t="shared" si="38"/>
        <v>15.150235892719902</v>
      </c>
      <c r="AU79">
        <v>14.24829</v>
      </c>
      <c r="AV79">
        <v>14.3432</v>
      </c>
      <c r="AW79">
        <v>14.35832</v>
      </c>
      <c r="AX79" s="43">
        <f t="shared" si="39"/>
        <v>14.275055593686982</v>
      </c>
    </row>
    <row r="80" spans="1:50" ht="15">
      <c r="A80" s="7" t="s">
        <v>70</v>
      </c>
      <c r="B80">
        <v>18.17299</v>
      </c>
      <c r="C80">
        <v>20.62048</v>
      </c>
      <c r="D80">
        <v>20.40208</v>
      </c>
      <c r="E80" s="43">
        <f t="shared" si="30"/>
        <v>19.998052192210032</v>
      </c>
      <c r="G80">
        <v>4.458824</v>
      </c>
      <c r="H80">
        <v>3.449831</v>
      </c>
      <c r="I80">
        <v>3.802866</v>
      </c>
      <c r="J80" s="43">
        <f t="shared" si="31"/>
        <v>4.168182394969136</v>
      </c>
      <c r="L80">
        <v>13.84999</v>
      </c>
      <c r="M80">
        <v>9.843667</v>
      </c>
      <c r="N80">
        <v>13.47251</v>
      </c>
      <c r="O80" s="43">
        <f t="shared" si="32"/>
        <v>13.40505805734523</v>
      </c>
      <c r="Q80">
        <v>5.925999</v>
      </c>
      <c r="R80">
        <v>6.530968</v>
      </c>
      <c r="S80">
        <v>5.650302</v>
      </c>
      <c r="T80" s="43">
        <f t="shared" si="33"/>
        <v>6.698404502561237</v>
      </c>
      <c r="V80">
        <v>13.20923</v>
      </c>
      <c r="W80">
        <v>13.37975</v>
      </c>
      <c r="X80">
        <v>13.16938</v>
      </c>
      <c r="Y80" s="43">
        <f t="shared" si="34"/>
        <v>13.4231366568081</v>
      </c>
      <c r="AD80" s="43" t="e">
        <f t="shared" si="35"/>
        <v>#VALUE!</v>
      </c>
      <c r="AF80">
        <v>13.53252</v>
      </c>
      <c r="AG80">
        <v>13.45185</v>
      </c>
      <c r="AH80">
        <v>13.27799</v>
      </c>
      <c r="AI80" s="43">
        <f t="shared" si="36"/>
        <v>13.39393731114409</v>
      </c>
      <c r="AK80">
        <v>13.57213</v>
      </c>
      <c r="AL80">
        <v>11.85348</v>
      </c>
      <c r="AM80">
        <v>13.13779</v>
      </c>
      <c r="AN80" s="43">
        <f t="shared" si="37"/>
        <v>12.06883944825795</v>
      </c>
      <c r="AP80">
        <v>5.127828</v>
      </c>
      <c r="AQ80">
        <v>6.597394</v>
      </c>
      <c r="AR80">
        <v>6.831059</v>
      </c>
      <c r="AS80" s="43">
        <f t="shared" si="38"/>
        <v>3.8234337648829886</v>
      </c>
      <c r="AU80">
        <v>13.53138</v>
      </c>
      <c r="AV80">
        <v>13.25646</v>
      </c>
      <c r="AW80">
        <v>13.50485</v>
      </c>
      <c r="AX80" s="43">
        <f t="shared" si="39"/>
        <v>13.453849739580395</v>
      </c>
    </row>
    <row r="81" spans="1:50" ht="15">
      <c r="A81" s="7" t="s">
        <v>71</v>
      </c>
      <c r="B81">
        <v>19.475</v>
      </c>
      <c r="C81">
        <v>21.3717</v>
      </c>
      <c r="D81">
        <v>21.09926</v>
      </c>
      <c r="E81" s="43">
        <f t="shared" si="30"/>
        <v>20.889345088218853</v>
      </c>
      <c r="G81">
        <v>3.348784</v>
      </c>
      <c r="H81">
        <v>2.623465</v>
      </c>
      <c r="I81">
        <v>3.04201</v>
      </c>
      <c r="J81" s="43">
        <f t="shared" si="31"/>
        <v>3.1398550199977766</v>
      </c>
      <c r="L81">
        <v>15.47674</v>
      </c>
      <c r="M81">
        <v>9.332607</v>
      </c>
      <c r="N81">
        <v>14.53067</v>
      </c>
      <c r="O81" s="43">
        <f t="shared" si="32"/>
        <v>14.794388369435199</v>
      </c>
      <c r="Q81">
        <v>3.793123</v>
      </c>
      <c r="R81">
        <v>3.303684</v>
      </c>
      <c r="S81">
        <v>3.772064</v>
      </c>
      <c r="T81" s="43">
        <f t="shared" si="33"/>
        <v>3.1682225889573346</v>
      </c>
      <c r="V81">
        <v>14.2902</v>
      </c>
      <c r="W81">
        <v>14.52115</v>
      </c>
      <c r="X81">
        <v>13.71888</v>
      </c>
      <c r="Y81" s="43">
        <f t="shared" si="34"/>
        <v>14.57991230582824</v>
      </c>
      <c r="AD81" s="43" t="e">
        <f t="shared" si="35"/>
        <v>#VALUE!</v>
      </c>
      <c r="AF81">
        <v>14.99597</v>
      </c>
      <c r="AG81">
        <v>14.69954</v>
      </c>
      <c r="AH81">
        <v>14.17964</v>
      </c>
      <c r="AI81" s="43">
        <f t="shared" si="36"/>
        <v>14.486734020607944</v>
      </c>
      <c r="AK81">
        <v>14.89134</v>
      </c>
      <c r="AL81">
        <v>13.94488</v>
      </c>
      <c r="AM81">
        <v>13.8251</v>
      </c>
      <c r="AN81" s="43">
        <f t="shared" si="37"/>
        <v>14.06347837861008</v>
      </c>
      <c r="AP81">
        <v>3.019017</v>
      </c>
      <c r="AQ81">
        <v>3.706817</v>
      </c>
      <c r="AR81">
        <v>3.718372</v>
      </c>
      <c r="AS81" s="43">
        <f t="shared" si="38"/>
        <v>2.408522231535377</v>
      </c>
      <c r="AU81">
        <v>15.26457</v>
      </c>
      <c r="AV81">
        <v>14.82603</v>
      </c>
      <c r="AW81">
        <v>15.03565</v>
      </c>
      <c r="AX81" s="43">
        <f t="shared" si="39"/>
        <v>15.140897220993693</v>
      </c>
    </row>
    <row r="82" spans="1:50" ht="15">
      <c r="A82" s="7" t="s">
        <v>72</v>
      </c>
      <c r="B82">
        <v>24.97658098169718</v>
      </c>
      <c r="C82">
        <v>24.97717885191346</v>
      </c>
      <c r="D82">
        <v>25.02365361525705</v>
      </c>
      <c r="E82" s="43">
        <f t="shared" si="30"/>
        <v>24.977026805920193</v>
      </c>
      <c r="G82">
        <v>14.906745257903507</v>
      </c>
      <c r="H82">
        <v>15.168317755102045</v>
      </c>
      <c r="I82">
        <v>14.940814159733762</v>
      </c>
      <c r="J82" s="43">
        <f t="shared" si="31"/>
        <v>14.982091519391659</v>
      </c>
      <c r="L82">
        <v>15.056637820299512</v>
      </c>
      <c r="M82">
        <v>15.087897886855243</v>
      </c>
      <c r="N82">
        <v>14.968086871880196</v>
      </c>
      <c r="O82" s="43">
        <f t="shared" si="32"/>
        <v>15.060109483003732</v>
      </c>
      <c r="Q82">
        <v>15.027726389351091</v>
      </c>
      <c r="R82">
        <v>14.907204509151418</v>
      </c>
      <c r="S82">
        <v>14.854736422628944</v>
      </c>
      <c r="T82" s="43">
        <f t="shared" si="33"/>
        <v>14.873847821283546</v>
      </c>
      <c r="V82">
        <v>14.987238918469199</v>
      </c>
      <c r="W82">
        <v>14.938359833610635</v>
      </c>
      <c r="X82">
        <v>14.96218727121465</v>
      </c>
      <c r="Y82" s="43">
        <f t="shared" si="34"/>
        <v>14.925923168821445</v>
      </c>
      <c r="AD82" s="43" t="e">
        <f t="shared" si="35"/>
        <v>#VALUE!</v>
      </c>
      <c r="AF82">
        <v>14.97954778702165</v>
      </c>
      <c r="AG82">
        <v>14.826424775374383</v>
      </c>
      <c r="AH82">
        <v>15.041676489184685</v>
      </c>
      <c r="AI82" s="43">
        <f t="shared" si="36"/>
        <v>14.716498342621092</v>
      </c>
      <c r="AK82">
        <v>15.222818169717138</v>
      </c>
      <c r="AL82">
        <v>15.096791381031618</v>
      </c>
      <c r="AM82">
        <v>15.20675870491802</v>
      </c>
      <c r="AN82" s="43">
        <f t="shared" si="37"/>
        <v>15.112583461837504</v>
      </c>
      <c r="AP82">
        <v>15.041117322314065</v>
      </c>
      <c r="AQ82">
        <v>15.044692762063232</v>
      </c>
      <c r="AR82">
        <v>15.121042712146417</v>
      </c>
      <c r="AS82" s="43">
        <f t="shared" si="38"/>
        <v>15.03794374385837</v>
      </c>
      <c r="AU82">
        <v>15.264363996789713</v>
      </c>
      <c r="AV82">
        <v>15.041772986798687</v>
      </c>
      <c r="AW82">
        <v>15.22391970049919</v>
      </c>
      <c r="AX82" s="43">
        <f t="shared" si="39"/>
        <v>15.201591048398665</v>
      </c>
    </row>
    <row r="83" spans="1:50" ht="15">
      <c r="A83" s="7" t="s">
        <v>73</v>
      </c>
      <c r="B83">
        <v>22.323983494176378</v>
      </c>
      <c r="C83">
        <v>22.4101067886855</v>
      </c>
      <c r="D83">
        <v>22.438281243781073</v>
      </c>
      <c r="E83" s="43">
        <f t="shared" si="30"/>
        <v>22.38820454050432</v>
      </c>
      <c r="G83">
        <v>12.925420965058244</v>
      </c>
      <c r="H83">
        <v>13.018150565149137</v>
      </c>
      <c r="I83">
        <v>12.900618352745415</v>
      </c>
      <c r="J83" s="43">
        <f t="shared" si="31"/>
        <v>12.952131834017976</v>
      </c>
      <c r="L83">
        <v>13.023224941763733</v>
      </c>
      <c r="M83">
        <v>12.985192595673869</v>
      </c>
      <c r="N83">
        <v>12.892950232945097</v>
      </c>
      <c r="O83" s="43">
        <f t="shared" si="32"/>
        <v>13.019001167088181</v>
      </c>
      <c r="Q83">
        <v>13.087068069883522</v>
      </c>
      <c r="R83">
        <v>13.005768036605662</v>
      </c>
      <c r="S83">
        <v>12.94419633943428</v>
      </c>
      <c r="T83" s="43">
        <f t="shared" si="33"/>
        <v>12.983266729546695</v>
      </c>
      <c r="V83">
        <v>12.92979138103161</v>
      </c>
      <c r="W83">
        <v>13.03983815307822</v>
      </c>
      <c r="X83">
        <v>13.012613344425956</v>
      </c>
      <c r="Y83" s="43">
        <f t="shared" si="34"/>
        <v>13.067838162060308</v>
      </c>
      <c r="AD83" s="43" t="e">
        <f t="shared" si="35"/>
        <v>#VALUE!</v>
      </c>
      <c r="AF83">
        <v>13.095884758735432</v>
      </c>
      <c r="AG83">
        <v>12.984437504159722</v>
      </c>
      <c r="AH83">
        <v>13.073236356073208</v>
      </c>
      <c r="AI83" s="43">
        <f t="shared" si="36"/>
        <v>12.9044299402811</v>
      </c>
      <c r="AK83">
        <v>12.950523510815314</v>
      </c>
      <c r="AL83">
        <v>12.925405790349423</v>
      </c>
      <c r="AM83">
        <v>12.870073131147544</v>
      </c>
      <c r="AN83" s="43">
        <f t="shared" si="37"/>
        <v>12.928553224917852</v>
      </c>
      <c r="AP83">
        <v>13.032706247933888</v>
      </c>
      <c r="AQ83">
        <v>12.892615291181361</v>
      </c>
      <c r="AR83">
        <v>12.924243144758737</v>
      </c>
      <c r="AS83" s="43">
        <f t="shared" si="38"/>
        <v>13.157051691677157</v>
      </c>
      <c r="AU83">
        <v>13.031456837881208</v>
      </c>
      <c r="AV83">
        <v>13.035160561056093</v>
      </c>
      <c r="AW83">
        <v>12.83164169717139</v>
      </c>
      <c r="AX83" s="43">
        <f t="shared" si="39"/>
        <v>13.032501325813229</v>
      </c>
    </row>
    <row r="84" spans="1:50" ht="15">
      <c r="A84" s="7" t="s">
        <v>74</v>
      </c>
      <c r="B84">
        <v>12.55492</v>
      </c>
      <c r="C84">
        <v>14.34611</v>
      </c>
      <c r="D84">
        <v>13.86769</v>
      </c>
      <c r="E84" s="43">
        <f t="shared" si="30"/>
        <v>13.890587621957472</v>
      </c>
      <c r="G84">
        <v>5.242812</v>
      </c>
      <c r="H84">
        <v>4.784948</v>
      </c>
      <c r="I84">
        <v>5.026213</v>
      </c>
      <c r="J84" s="43">
        <f t="shared" si="31"/>
        <v>5.110923743247126</v>
      </c>
      <c r="L84">
        <v>11.87729</v>
      </c>
      <c r="M84">
        <v>9.945426</v>
      </c>
      <c r="N84">
        <v>11.12948</v>
      </c>
      <c r="O84" s="43">
        <f t="shared" si="32"/>
        <v>11.66274214590416</v>
      </c>
      <c r="Q84">
        <v>5.680989</v>
      </c>
      <c r="R84">
        <v>5.152619</v>
      </c>
      <c r="S84">
        <v>4.908193</v>
      </c>
      <c r="T84" s="43">
        <f t="shared" si="33"/>
        <v>5.006382705481965</v>
      </c>
      <c r="V84">
        <v>10.36619</v>
      </c>
      <c r="W84">
        <v>11.4038</v>
      </c>
      <c r="X84">
        <v>11.18739</v>
      </c>
      <c r="Y84" s="43">
        <f t="shared" si="34"/>
        <v>11.66780673804044</v>
      </c>
      <c r="AD84" s="43" t="e">
        <f t="shared" si="35"/>
        <v>#VALUE!</v>
      </c>
      <c r="AF84">
        <v>11.20723</v>
      </c>
      <c r="AG84">
        <v>10.8801</v>
      </c>
      <c r="AH84">
        <v>10.82232</v>
      </c>
      <c r="AI84" s="43">
        <f t="shared" si="36"/>
        <v>10.645254606353866</v>
      </c>
      <c r="AK84">
        <v>11.56374</v>
      </c>
      <c r="AL84">
        <v>10.70541</v>
      </c>
      <c r="AM84">
        <v>10.39537</v>
      </c>
      <c r="AN84" s="43">
        <f t="shared" si="37"/>
        <v>10.812965043332412</v>
      </c>
      <c r="AP84">
        <v>4.897312</v>
      </c>
      <c r="AQ84">
        <v>4.410279</v>
      </c>
      <c r="AR84">
        <v>5.142867</v>
      </c>
      <c r="AS84" s="43">
        <f t="shared" si="38"/>
        <v>5.329604960991029</v>
      </c>
      <c r="AU84">
        <v>11.11674</v>
      </c>
      <c r="AV84">
        <v>10.51785</v>
      </c>
      <c r="AW84">
        <v>10.62814</v>
      </c>
      <c r="AX84" s="43">
        <f t="shared" si="39"/>
        <v>10.947846875954106</v>
      </c>
    </row>
    <row r="85" spans="1:50" ht="15">
      <c r="A85" s="7" t="s">
        <v>75</v>
      </c>
      <c r="B85">
        <v>12.39031</v>
      </c>
      <c r="C85">
        <v>14.76679</v>
      </c>
      <c r="D85">
        <v>13.89933</v>
      </c>
      <c r="E85" s="43">
        <f t="shared" si="30"/>
        <v>14.16242093754961</v>
      </c>
      <c r="G85">
        <v>5.300376</v>
      </c>
      <c r="H85">
        <v>4.795137</v>
      </c>
      <c r="I85">
        <v>5.068521</v>
      </c>
      <c r="J85" s="43">
        <f t="shared" si="31"/>
        <v>5.154841319497569</v>
      </c>
      <c r="L85">
        <v>11.26572</v>
      </c>
      <c r="M85">
        <v>9.845642</v>
      </c>
      <c r="N85">
        <v>10.8489</v>
      </c>
      <c r="O85" s="43">
        <f t="shared" si="32"/>
        <v>11.108009784607656</v>
      </c>
      <c r="Q85">
        <v>6.074993</v>
      </c>
      <c r="R85">
        <v>5.471318</v>
      </c>
      <c r="S85">
        <v>5.275173</v>
      </c>
      <c r="T85" s="43">
        <f t="shared" si="33"/>
        <v>5.304239636176966</v>
      </c>
      <c r="V85">
        <v>10.16281</v>
      </c>
      <c r="W85">
        <v>11.20439</v>
      </c>
      <c r="X85">
        <v>10.90161</v>
      </c>
      <c r="Y85" s="43">
        <f t="shared" si="34"/>
        <v>11.469406854317288</v>
      </c>
      <c r="AD85" s="43" t="e">
        <f t="shared" si="35"/>
        <v>#VALUE!</v>
      </c>
      <c r="AF85">
        <v>11.06098</v>
      </c>
      <c r="AG85">
        <v>10.8066</v>
      </c>
      <c r="AH85">
        <v>10.65429</v>
      </c>
      <c r="AI85" s="43">
        <f t="shared" si="36"/>
        <v>10.623981557069959</v>
      </c>
      <c r="AK85">
        <v>11.28768</v>
      </c>
      <c r="AL85">
        <v>10.61794</v>
      </c>
      <c r="AM85">
        <v>10.41416</v>
      </c>
      <c r="AN85" s="43">
        <f t="shared" si="37"/>
        <v>10.701863333358322</v>
      </c>
      <c r="AP85">
        <v>5.46493</v>
      </c>
      <c r="AQ85">
        <v>4.957039</v>
      </c>
      <c r="AR85">
        <v>5.591424</v>
      </c>
      <c r="AS85" s="43">
        <f t="shared" si="38"/>
        <v>5.915736627581078</v>
      </c>
      <c r="AU85">
        <v>10.8698</v>
      </c>
      <c r="AV85">
        <v>10.45886</v>
      </c>
      <c r="AW85">
        <v>10.48726</v>
      </c>
      <c r="AX85" s="43">
        <f t="shared" si="39"/>
        <v>10.753910704143632</v>
      </c>
    </row>
    <row r="86" spans="1:50" ht="15">
      <c r="A86" s="8" t="s">
        <v>76</v>
      </c>
      <c r="B86">
        <v>334.99928286189675</v>
      </c>
      <c r="C86">
        <v>335.48309134775377</v>
      </c>
      <c r="D86">
        <v>334.33714809286874</v>
      </c>
      <c r="E86" s="43">
        <f t="shared" si="30"/>
        <v>335.3600527019402</v>
      </c>
      <c r="G86">
        <v>322.57225940099806</v>
      </c>
      <c r="H86">
        <v>320.68265243328074</v>
      </c>
      <c r="I86">
        <v>321.1072590682195</v>
      </c>
      <c r="J86" s="43">
        <f t="shared" si="31"/>
        <v>322.02795592022574</v>
      </c>
      <c r="L86">
        <v>326.36382412645617</v>
      </c>
      <c r="M86">
        <v>324.5027858569055</v>
      </c>
      <c r="N86">
        <v>320.4799326123133</v>
      </c>
      <c r="O86" s="43">
        <f t="shared" si="32"/>
        <v>326.15714199607726</v>
      </c>
      <c r="Q86">
        <v>327.0232069883527</v>
      </c>
      <c r="R86">
        <v>321.1665703826956</v>
      </c>
      <c r="S86">
        <v>321.5949400998333</v>
      </c>
      <c r="T86" s="43">
        <f t="shared" si="33"/>
        <v>319.5456365000945</v>
      </c>
      <c r="V86">
        <v>323.89327820299496</v>
      </c>
      <c r="W86">
        <v>323.1725221297837</v>
      </c>
      <c r="X86">
        <v>322.65454326123114</v>
      </c>
      <c r="Y86" s="43">
        <f t="shared" si="34"/>
        <v>322.9891348650009</v>
      </c>
      <c r="AD86" s="43" t="e">
        <f t="shared" si="35"/>
        <v>#VALUE!</v>
      </c>
      <c r="AF86">
        <v>323.0245439267887</v>
      </c>
      <c r="AG86">
        <v>322.76620831946764</v>
      </c>
      <c r="AH86">
        <v>323.62911797004983</v>
      </c>
      <c r="AI86" s="43">
        <f t="shared" si="36"/>
        <v>322.58075016095535</v>
      </c>
      <c r="AK86">
        <v>324.51517803660585</v>
      </c>
      <c r="AL86">
        <v>325.6386257903492</v>
      </c>
      <c r="AM86">
        <v>322.71599016393424</v>
      </c>
      <c r="AN86" s="43">
        <f t="shared" si="37"/>
        <v>325.49784954830295</v>
      </c>
      <c r="AP86">
        <v>324.4282671074382</v>
      </c>
      <c r="AQ86">
        <v>325.24396938435956</v>
      </c>
      <c r="AR86">
        <v>323.7270795341097</v>
      </c>
      <c r="AS86" s="43">
        <f t="shared" si="38"/>
        <v>323.7042456292685</v>
      </c>
      <c r="AU86">
        <v>325.609170144462</v>
      </c>
      <c r="AV86">
        <v>324.54180759075865</v>
      </c>
      <c r="AW86">
        <v>324.21472129783683</v>
      </c>
      <c r="AX86" s="43">
        <f t="shared" si="39"/>
        <v>325.3081629541857</v>
      </c>
    </row>
    <row r="87" spans="1:50" ht="15">
      <c r="A87" s="22" t="s">
        <v>77</v>
      </c>
      <c r="B87">
        <v>64.04480483443707</v>
      </c>
      <c r="C87">
        <v>54.92529539735099</v>
      </c>
      <c r="D87">
        <v>59.00475619205299</v>
      </c>
      <c r="E87" s="43">
        <f t="shared" si="30"/>
        <v>57.24450253080012</v>
      </c>
      <c r="G87">
        <v>44.77611933774836</v>
      </c>
      <c r="H87">
        <v>48.328209735099335</v>
      </c>
      <c r="I87">
        <v>47.534149271523184</v>
      </c>
      <c r="J87" s="43">
        <f t="shared" si="31"/>
        <v>45.79930310047101</v>
      </c>
      <c r="L87">
        <v>9.345520864238425</v>
      </c>
      <c r="M87">
        <v>17.557297069536435</v>
      </c>
      <c r="N87">
        <v>10.869629182119198</v>
      </c>
      <c r="O87" s="43">
        <f t="shared" si="32"/>
        <v>10.257499638708046</v>
      </c>
      <c r="Q87">
        <v>37.4189028476821</v>
      </c>
      <c r="R87">
        <v>39.080102715231796</v>
      </c>
      <c r="S87">
        <v>39.18291208609272</v>
      </c>
      <c r="T87" s="43">
        <f t="shared" si="33"/>
        <v>39.53987089488681</v>
      </c>
      <c r="V87">
        <v>12.557789834437088</v>
      </c>
      <c r="W87">
        <v>10.877700880794702</v>
      </c>
      <c r="X87">
        <v>10.563164089403971</v>
      </c>
      <c r="Y87" s="43">
        <f t="shared" si="34"/>
        <v>10.45022350078786</v>
      </c>
      <c r="AD87" s="43" t="e">
        <f t="shared" si="35"/>
        <v>#VALUE!</v>
      </c>
      <c r="AF87">
        <v>11.654817850993377</v>
      </c>
      <c r="AG87">
        <v>12.249397721854304</v>
      </c>
      <c r="AH87">
        <v>12.576919437086103</v>
      </c>
      <c r="AI87" s="43">
        <f t="shared" si="36"/>
        <v>12.676244369445179</v>
      </c>
      <c r="AK87">
        <v>9.675479894039727</v>
      </c>
      <c r="AL87">
        <v>12.521786887417216</v>
      </c>
      <c r="AN87" s="43">
        <f t="shared" si="37"/>
        <v>12.16512374851952</v>
      </c>
      <c r="AP87">
        <v>38.607108874172205</v>
      </c>
      <c r="AQ87">
        <v>39.47379688741717</v>
      </c>
      <c r="AR87">
        <v>36.78889119205301</v>
      </c>
      <c r="AS87" s="43">
        <f t="shared" si="38"/>
        <v>37.83783219784617</v>
      </c>
      <c r="AU87">
        <v>8.91457021854305</v>
      </c>
      <c r="AV87">
        <v>12.89759551986754</v>
      </c>
      <c r="AW87">
        <v>11.957830745033112</v>
      </c>
      <c r="AX87" s="43">
        <f t="shared" si="39"/>
        <v>10.037824215595153</v>
      </c>
    </row>
    <row r="88" spans="1:50" ht="15.75">
      <c r="A88" s="36" t="s">
        <v>124</v>
      </c>
      <c r="B88" t="s">
        <v>126</v>
      </c>
      <c r="C88" t="s">
        <v>126</v>
      </c>
      <c r="D88" t="s">
        <v>126</v>
      </c>
      <c r="E88" s="43" t="str">
        <f>B88</f>
        <v>R134a</v>
      </c>
      <c r="G88" t="s">
        <v>126</v>
      </c>
      <c r="H88" t="s">
        <v>126</v>
      </c>
      <c r="I88" t="s">
        <v>126</v>
      </c>
      <c r="J88" s="43" t="str">
        <f>G88</f>
        <v>R134a</v>
      </c>
      <c r="L88" t="s">
        <v>126</v>
      </c>
      <c r="M88" t="s">
        <v>126</v>
      </c>
      <c r="N88" t="s">
        <v>126</v>
      </c>
      <c r="O88" s="43" t="str">
        <f>L88</f>
        <v>R134a</v>
      </c>
      <c r="Q88" t="s">
        <v>126</v>
      </c>
      <c r="R88" t="s">
        <v>126</v>
      </c>
      <c r="S88" t="s">
        <v>126</v>
      </c>
      <c r="T88" s="43" t="str">
        <f>Q88</f>
        <v>R134a</v>
      </c>
      <c r="V88" t="s">
        <v>126</v>
      </c>
      <c r="W88" t="s">
        <v>126</v>
      </c>
      <c r="X88" t="s">
        <v>126</v>
      </c>
      <c r="Y88" s="43" t="str">
        <f>V88</f>
        <v>R134a</v>
      </c>
      <c r="AD88" s="43">
        <f>AA88</f>
        <v>0</v>
      </c>
      <c r="AF88" t="s">
        <v>126</v>
      </c>
      <c r="AG88" t="s">
        <v>126</v>
      </c>
      <c r="AH88" t="s">
        <v>126</v>
      </c>
      <c r="AI88" s="43" t="str">
        <f>AF88</f>
        <v>R134a</v>
      </c>
      <c r="AK88" t="s">
        <v>126</v>
      </c>
      <c r="AL88" t="s">
        <v>126</v>
      </c>
      <c r="AM88" t="s">
        <v>126</v>
      </c>
      <c r="AN88" s="43" t="str">
        <f>AK88</f>
        <v>R134a</v>
      </c>
      <c r="AP88" t="s">
        <v>126</v>
      </c>
      <c r="AQ88" t="s">
        <v>126</v>
      </c>
      <c r="AR88" t="s">
        <v>126</v>
      </c>
      <c r="AS88" s="43" t="str">
        <f>AP88</f>
        <v>R134a</v>
      </c>
      <c r="AU88" t="s">
        <v>126</v>
      </c>
      <c r="AV88" t="s">
        <v>126</v>
      </c>
      <c r="AW88" t="s">
        <v>126</v>
      </c>
      <c r="AX88" s="43" t="str">
        <f>AU88</f>
        <v>R134a</v>
      </c>
    </row>
    <row r="89" spans="1:50" ht="15.75">
      <c r="A89" s="36" t="s">
        <v>127</v>
      </c>
      <c r="B89">
        <v>235.4421530234342</v>
      </c>
      <c r="C89">
        <v>235.2126493320583</v>
      </c>
      <c r="D89">
        <v>235.27040515626427</v>
      </c>
      <c r="E89" s="43">
        <f aca="true" t="shared" si="40" ref="E89:E94">TREND(B89:C89,B$34:C$34,D$34)</f>
        <v>235.27101503712873</v>
      </c>
      <c r="G89">
        <v>239.20699029262605</v>
      </c>
      <c r="H89">
        <v>239.70786782571486</v>
      </c>
      <c r="I89">
        <v>239.51096403009234</v>
      </c>
      <c r="J89" s="43">
        <f aca="true" t="shared" si="41" ref="J89:J94">TREND(G89:H89,G$34:H$34,I$34)</f>
        <v>239.35126864752132</v>
      </c>
      <c r="L89">
        <v>229.30169519092652</v>
      </c>
      <c r="M89">
        <v>234.5507676565717</v>
      </c>
      <c r="N89">
        <v>231.48618084324758</v>
      </c>
      <c r="O89" s="43">
        <f aca="true" t="shared" si="42" ref="O89:O94">TREND(L89:M89,L$34:M$34,N$34)</f>
        <v>229.88464369739373</v>
      </c>
      <c r="Q89">
        <v>221.03316524225426</v>
      </c>
      <c r="R89">
        <v>221.18031098610336</v>
      </c>
      <c r="S89">
        <v>220.95712452527013</v>
      </c>
      <c r="T89" s="43">
        <f aca="true" t="shared" si="43" ref="T89:T94">TREND(Q89:R89,Q$34:R$34,S$34)</f>
        <v>221.22103632693384</v>
      </c>
      <c r="V89">
        <v>219.57411355699435</v>
      </c>
      <c r="W89">
        <v>219.80603649810524</v>
      </c>
      <c r="X89">
        <v>219.6249287167977</v>
      </c>
      <c r="Y89" s="43">
        <f aca="true" t="shared" si="44" ref="Y89:Y94">TREND(V89:W89,V$34:W$34,X$34)</f>
        <v>219.86504635649078</v>
      </c>
      <c r="AD89" s="43" t="e">
        <f aca="true" t="shared" si="45" ref="AD89:AD94">TREND(AA89:AB89,AA$34:AB$34,AC$34)</f>
        <v>#VALUE!</v>
      </c>
      <c r="AF89">
        <v>219.75227495739674</v>
      </c>
      <c r="AG89">
        <v>219.60095024167055</v>
      </c>
      <c r="AH89">
        <v>219.88613872298643</v>
      </c>
      <c r="AI89" s="43">
        <f aca="true" t="shared" si="46" ref="AI89:AI94">TREND(AF89:AG89,AF$34:AG$34,AH$34)</f>
        <v>219.49231479877903</v>
      </c>
      <c r="AK89">
        <v>219.72730184138584</v>
      </c>
      <c r="AL89">
        <v>220.06614830335042</v>
      </c>
      <c r="AM89">
        <v>219.7829175858799</v>
      </c>
      <c r="AN89" s="43">
        <f aca="true" t="shared" si="47" ref="AN89:AN94">TREND(AK89:AL89,AK$34:AL$34,AM$34)</f>
        <v>220.02368835682677</v>
      </c>
      <c r="AP89">
        <v>220.59612302983825</v>
      </c>
      <c r="AQ89">
        <v>220.61439164156513</v>
      </c>
      <c r="AR89">
        <v>220.61063165063487</v>
      </c>
      <c r="AS89" s="43">
        <f aca="true" t="shared" si="48" ref="AS89:AS94">TREND(AP89:AQ89,AP$34:AQ$34,AR$34)</f>
        <v>220.5799077174126</v>
      </c>
      <c r="AU89">
        <v>219.1930502549687</v>
      </c>
      <c r="AV89">
        <v>219.33223334062268</v>
      </c>
      <c r="AW89">
        <v>219.44290652583794</v>
      </c>
      <c r="AX89" s="43">
        <f aca="true" t="shared" si="49" ref="AX89:AX94">TREND(AU89:AV89,AU$34:AV$34,AW$34)</f>
        <v>219.23230131301017</v>
      </c>
    </row>
    <row r="90" spans="1:50" ht="15.75">
      <c r="A90" s="36" t="s">
        <v>128</v>
      </c>
      <c r="B90">
        <v>413.4567755415219</v>
      </c>
      <c r="C90">
        <v>414.40176887403885</v>
      </c>
      <c r="D90">
        <v>414.34296901233836</v>
      </c>
      <c r="E90" s="43">
        <f t="shared" si="40"/>
        <v>414.16144506134316</v>
      </c>
      <c r="G90">
        <v>403.0210789273009</v>
      </c>
      <c r="H90">
        <v>401.87510698266647</v>
      </c>
      <c r="I90">
        <v>401.5377402714199</v>
      </c>
      <c r="J90" s="43">
        <f t="shared" si="41"/>
        <v>402.6909803782437</v>
      </c>
      <c r="L90">
        <v>408.00974676924375</v>
      </c>
      <c r="M90">
        <v>406.2050995276291</v>
      </c>
      <c r="N90">
        <v>407.76745777812533</v>
      </c>
      <c r="O90" s="43">
        <f t="shared" si="42"/>
        <v>407.8093272815943</v>
      </c>
      <c r="Q90">
        <v>404.7673127668621</v>
      </c>
      <c r="R90">
        <v>404.5059299264225</v>
      </c>
      <c r="S90">
        <v>404.0492057453682</v>
      </c>
      <c r="T90" s="43">
        <f t="shared" si="43"/>
        <v>404.43358732930966</v>
      </c>
      <c r="V90">
        <v>408.1045239338331</v>
      </c>
      <c r="W90">
        <v>408.04585620341817</v>
      </c>
      <c r="X90">
        <v>407.7880779702177</v>
      </c>
      <c r="Y90" s="43">
        <f t="shared" si="44"/>
        <v>408.03092894160005</v>
      </c>
      <c r="AD90" s="43" t="e">
        <f t="shared" si="45"/>
        <v>#VALUE!</v>
      </c>
      <c r="AF90">
        <v>408.1190989109217</v>
      </c>
      <c r="AG90">
        <v>408.0890167259116</v>
      </c>
      <c r="AH90">
        <v>407.97264527109155</v>
      </c>
      <c r="AI90" s="43">
        <f t="shared" si="46"/>
        <v>408.0674208387095</v>
      </c>
      <c r="AK90">
        <v>407.87019848540194</v>
      </c>
      <c r="AL90">
        <v>407.1734411894018</v>
      </c>
      <c r="AM90">
        <v>407.82798824353125</v>
      </c>
      <c r="AN90" s="43">
        <f t="shared" si="47"/>
        <v>407.260749988073</v>
      </c>
      <c r="AP90">
        <v>404.89056271266566</v>
      </c>
      <c r="AQ90">
        <v>404.5366495472637</v>
      </c>
      <c r="AR90">
        <v>404.62898453366137</v>
      </c>
      <c r="AS90" s="43">
        <f t="shared" si="48"/>
        <v>405.20469783329463</v>
      </c>
      <c r="AU90">
        <v>408.0440836508614</v>
      </c>
      <c r="AV90">
        <v>408.1849431022416</v>
      </c>
      <c r="AW90">
        <v>408.2251928681428</v>
      </c>
      <c r="AX90" s="43">
        <f t="shared" si="49"/>
        <v>408.08380746123555</v>
      </c>
    </row>
    <row r="91" spans="1:50" ht="15.75">
      <c r="A91" s="36" t="s">
        <v>129</v>
      </c>
      <c r="B91">
        <v>178.0146225180877</v>
      </c>
      <c r="C91">
        <v>179.18911954198055</v>
      </c>
      <c r="D91">
        <v>179.07256385607408</v>
      </c>
      <c r="E91" s="43">
        <f t="shared" si="40"/>
        <v>178.8904300242144</v>
      </c>
      <c r="G91">
        <v>163.81408863467485</v>
      </c>
      <c r="H91">
        <v>162.1672391569516</v>
      </c>
      <c r="I91">
        <v>162.02677624132758</v>
      </c>
      <c r="J91" s="43">
        <f t="shared" si="41"/>
        <v>163.33971173072234</v>
      </c>
      <c r="L91">
        <v>178.70805157831722</v>
      </c>
      <c r="M91">
        <v>171.6543318710574</v>
      </c>
      <c r="N91">
        <v>176.28127693487775</v>
      </c>
      <c r="O91" s="43">
        <f t="shared" si="42"/>
        <v>177.92468358420058</v>
      </c>
      <c r="Q91">
        <v>183.73414752460786</v>
      </c>
      <c r="R91">
        <v>183.32561894031912</v>
      </c>
      <c r="S91">
        <v>183.0920812200981</v>
      </c>
      <c r="T91" s="43">
        <f t="shared" si="43"/>
        <v>183.21255100237582</v>
      </c>
      <c r="V91">
        <v>188.53041037683874</v>
      </c>
      <c r="W91">
        <v>188.23981970531293</v>
      </c>
      <c r="X91">
        <v>188.16314925342002</v>
      </c>
      <c r="Y91" s="43">
        <f t="shared" si="44"/>
        <v>188.16588258510927</v>
      </c>
      <c r="AD91" s="43" t="e">
        <f t="shared" si="45"/>
        <v>#VALUE!</v>
      </c>
      <c r="AF91">
        <v>188.36682395352497</v>
      </c>
      <c r="AG91">
        <v>188.48806648424107</v>
      </c>
      <c r="AH91">
        <v>188.08650654810512</v>
      </c>
      <c r="AI91" s="43">
        <f t="shared" si="46"/>
        <v>188.57510603993046</v>
      </c>
      <c r="AK91">
        <v>188.1428966440161</v>
      </c>
      <c r="AL91">
        <v>187.10729288605137</v>
      </c>
      <c r="AM91">
        <v>188.04507065765137</v>
      </c>
      <c r="AN91" s="43">
        <f t="shared" si="47"/>
        <v>187.23706163124623</v>
      </c>
      <c r="AP91">
        <v>184.2944396828274</v>
      </c>
      <c r="AQ91">
        <v>183.9222579056986</v>
      </c>
      <c r="AR91">
        <v>184.0183528830265</v>
      </c>
      <c r="AS91" s="43">
        <f t="shared" si="48"/>
        <v>184.6247901158821</v>
      </c>
      <c r="AU91">
        <v>188.8510333958927</v>
      </c>
      <c r="AV91">
        <v>188.85270976161894</v>
      </c>
      <c r="AW91">
        <v>188.78228634230487</v>
      </c>
      <c r="AX91" s="43">
        <f t="shared" si="49"/>
        <v>188.85150614822547</v>
      </c>
    </row>
    <row r="92" spans="1:50" ht="15.75">
      <c r="A92" s="36" t="s">
        <v>130</v>
      </c>
      <c r="B92">
        <v>63.01613673876876</v>
      </c>
      <c r="C92">
        <v>55.37252985024955</v>
      </c>
      <c r="D92">
        <v>57.61331094527364</v>
      </c>
      <c r="E92" s="43">
        <f t="shared" si="40"/>
        <v>57.316396210982084</v>
      </c>
      <c r="G92">
        <v>44.73796036605659</v>
      </c>
      <c r="H92">
        <v>48.232962841444305</v>
      </c>
      <c r="I92">
        <v>47.42333507487524</v>
      </c>
      <c r="J92" s="43">
        <f t="shared" si="41"/>
        <v>45.74469988658204</v>
      </c>
      <c r="L92">
        <v>9.48832070216307</v>
      </c>
      <c r="M92">
        <v>17.44650601331115</v>
      </c>
      <c r="N92">
        <v>10.45141784359399</v>
      </c>
      <c r="O92" s="43">
        <f t="shared" si="42"/>
        <v>10.37213632324399</v>
      </c>
      <c r="Q92">
        <v>37.34201760399334</v>
      </c>
      <c r="R92">
        <v>39.13087153078205</v>
      </c>
      <c r="S92">
        <v>39.48062720465886</v>
      </c>
      <c r="T92" s="43">
        <f t="shared" si="43"/>
        <v>39.62597036244853</v>
      </c>
      <c r="V92">
        <v>12.279834193011636</v>
      </c>
      <c r="W92">
        <v>10.96837714642263</v>
      </c>
      <c r="X92">
        <v>10.525590790349415</v>
      </c>
      <c r="Y92" s="43">
        <f t="shared" si="44"/>
        <v>10.634693491725674</v>
      </c>
      <c r="AD92" s="43" t="e">
        <f t="shared" si="45"/>
        <v>#VALUE!</v>
      </c>
      <c r="AF92">
        <v>11.437315856905164</v>
      </c>
      <c r="AG92">
        <v>11.925798688851904</v>
      </c>
      <c r="AH92">
        <v>12.401854459234615</v>
      </c>
      <c r="AI92" s="43">
        <f t="shared" si="46"/>
        <v>12.276478672216044</v>
      </c>
      <c r="AK92">
        <v>9.570502477537428</v>
      </c>
      <c r="AL92">
        <v>16.521076427620635</v>
      </c>
      <c r="AM92">
        <v>12.350419691803298</v>
      </c>
      <c r="AN92" s="43">
        <f t="shared" si="47"/>
        <v>15.650118541508858</v>
      </c>
      <c r="AP92">
        <v>37.849506760330584</v>
      </c>
      <c r="AQ92">
        <v>39.31438489184693</v>
      </c>
      <c r="AR92">
        <v>36.43638093178037</v>
      </c>
      <c r="AS92" s="43">
        <f t="shared" si="48"/>
        <v>36.54927350105615</v>
      </c>
      <c r="AU92">
        <v>10.661449258426977</v>
      </c>
      <c r="AV92">
        <v>13.869026084158428</v>
      </c>
      <c r="AW92">
        <v>11.560647279534104</v>
      </c>
      <c r="AX92" s="43">
        <f t="shared" si="49"/>
        <v>11.566018829992704</v>
      </c>
    </row>
    <row r="93" spans="1:50" ht="15.75">
      <c r="A93" s="36" t="s">
        <v>131</v>
      </c>
      <c r="B93">
        <v>0.017504482427435766</v>
      </c>
      <c r="C93">
        <v>0.015381258291735986</v>
      </c>
      <c r="D93">
        <v>0.016003697484798234</v>
      </c>
      <c r="E93" s="43">
        <f t="shared" si="40"/>
        <v>0.01592122116971725</v>
      </c>
      <c r="G93">
        <v>0.012427211212793497</v>
      </c>
      <c r="H93">
        <v>0.013398045233734529</v>
      </c>
      <c r="I93">
        <v>0.01317314863190979</v>
      </c>
      <c r="J93" s="43">
        <f t="shared" si="41"/>
        <v>0.012706861079606124</v>
      </c>
      <c r="L93">
        <v>0.002635644639489742</v>
      </c>
      <c r="M93">
        <v>0.004846251670364209</v>
      </c>
      <c r="N93">
        <v>0.002903171623220553</v>
      </c>
      <c r="O93" s="43">
        <f t="shared" si="42"/>
        <v>0.0028811489786788854</v>
      </c>
      <c r="Q93">
        <v>0.010372782667775929</v>
      </c>
      <c r="R93">
        <v>0.010869686536328348</v>
      </c>
      <c r="S93">
        <v>0.010966840890183016</v>
      </c>
      <c r="T93" s="43">
        <f t="shared" si="43"/>
        <v>0.011007213989569036</v>
      </c>
      <c r="V93">
        <v>0.0034110650536143435</v>
      </c>
      <c r="W93">
        <v>0.003046771429561842</v>
      </c>
      <c r="X93">
        <v>0.0029237752195415043</v>
      </c>
      <c r="Y93" s="43">
        <f t="shared" si="44"/>
        <v>0.002954081525479354</v>
      </c>
      <c r="AD93" s="43" t="e">
        <f t="shared" si="45"/>
        <v>#VALUE!</v>
      </c>
      <c r="AF93">
        <v>0.0031770321824736566</v>
      </c>
      <c r="AG93">
        <v>0.0033127218580144176</v>
      </c>
      <c r="AH93">
        <v>0.003444959572009615</v>
      </c>
      <c r="AI93" s="43">
        <f t="shared" si="46"/>
        <v>0.003410132964504456</v>
      </c>
      <c r="AK93">
        <v>0.0026584729104270634</v>
      </c>
      <c r="AL93">
        <v>0.004589187896561288</v>
      </c>
      <c r="AM93">
        <v>0.0034306721366120273</v>
      </c>
      <c r="AN93" s="43">
        <f t="shared" si="47"/>
        <v>0.004347255150419127</v>
      </c>
      <c r="AP93">
        <v>0.010513751877869607</v>
      </c>
      <c r="AQ93">
        <v>0.01092066246995748</v>
      </c>
      <c r="AR93">
        <v>0.010121216925494548</v>
      </c>
      <c r="AS93" s="43">
        <f t="shared" si="48"/>
        <v>0.010152575972515596</v>
      </c>
      <c r="AU93">
        <v>0.0029615136828963825</v>
      </c>
      <c r="AV93">
        <v>0.003852507245599563</v>
      </c>
      <c r="AW93">
        <v>0.0032112909109816954</v>
      </c>
      <c r="AX93" s="43">
        <f t="shared" si="49"/>
        <v>0.0032127830083313064</v>
      </c>
    </row>
    <row r="94" spans="1:50" s="39" customFormat="1" ht="15.75">
      <c r="A94" s="40" t="s">
        <v>132</v>
      </c>
      <c r="B94" s="39">
        <v>3116.053831694477</v>
      </c>
      <c r="C94" s="39">
        <v>2756.1541307439593</v>
      </c>
      <c r="D94" s="39">
        <v>2865.823139779824</v>
      </c>
      <c r="E94" s="39">
        <f t="shared" si="40"/>
        <v>2847.681198019779</v>
      </c>
      <c r="G94" s="39">
        <v>2035.7522790943792</v>
      </c>
      <c r="H94" s="39">
        <v>2172.724005654683</v>
      </c>
      <c r="I94" s="39">
        <v>2134.402805776198</v>
      </c>
      <c r="J94" s="39">
        <f t="shared" si="41"/>
        <v>2075.2071439461033</v>
      </c>
      <c r="L94" s="39">
        <v>471.0109181760481</v>
      </c>
      <c r="M94" s="39">
        <v>831.8800925553641</v>
      </c>
      <c r="N94" s="39">
        <v>511.7748009024209</v>
      </c>
      <c r="O94" s="39">
        <f t="shared" si="42"/>
        <v>511.0881218365647</v>
      </c>
      <c r="Q94" s="39">
        <v>1905.8343809218381</v>
      </c>
      <c r="R94" s="39">
        <v>1992.6920119596477</v>
      </c>
      <c r="S94" s="39">
        <v>2007.941722993282</v>
      </c>
      <c r="T94" s="39">
        <f t="shared" si="43"/>
        <v>2016.7314882993035</v>
      </c>
      <c r="V94" s="39">
        <v>643.0894943800056</v>
      </c>
      <c r="W94" s="39">
        <v>573.5237045840197</v>
      </c>
      <c r="X94" s="39">
        <v>550.1467530180389</v>
      </c>
      <c r="Y94" s="39">
        <f t="shared" si="44"/>
        <v>555.8235694241378</v>
      </c>
      <c r="AA94" s="39">
        <v>500.1727940173957</v>
      </c>
      <c r="AB94" s="39">
        <v>858.6705238710148</v>
      </c>
      <c r="AC94" s="39">
        <v>645.1209843324444</v>
      </c>
      <c r="AD94" s="39" t="e">
        <f t="shared" si="45"/>
        <v>#VALUE!</v>
      </c>
      <c r="AF94" s="39">
        <v>598.4474618106985</v>
      </c>
      <c r="AG94" s="39">
        <v>624.4085378172201</v>
      </c>
      <c r="AH94" s="39">
        <v>647.9504110987439</v>
      </c>
      <c r="AI94" s="39">
        <f t="shared" si="46"/>
        <v>643.0458964031914</v>
      </c>
      <c r="AK94" s="39">
        <v>500.1727940173957</v>
      </c>
      <c r="AL94" s="39">
        <v>858.6705238710148</v>
      </c>
      <c r="AM94" s="39">
        <v>645.1209843324444</v>
      </c>
      <c r="AN94" s="39">
        <f t="shared" si="47"/>
        <v>813.7481293735876</v>
      </c>
      <c r="AP94" s="39">
        <v>1937.6260112962536</v>
      </c>
      <c r="AQ94" s="39">
        <v>2008.5528993006033</v>
      </c>
      <c r="AR94" s="39">
        <v>1862.489667801316</v>
      </c>
      <c r="AS94" s="39">
        <f t="shared" si="48"/>
        <v>1874.6709457682925</v>
      </c>
      <c r="AU94" s="39">
        <v>559.2849194310579</v>
      </c>
      <c r="AV94" s="39">
        <v>727.5564327077483</v>
      </c>
      <c r="AW94" s="39">
        <v>606.2348402853875</v>
      </c>
      <c r="AX94" s="39">
        <f t="shared" si="49"/>
        <v>606.7392124819194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X94"/>
  <sheetViews>
    <sheetView zoomScale="85" zoomScaleNormal="85" zoomScalePageLayoutView="0" workbookViewId="0" topLeftCell="A1">
      <pane xSplit="1" ySplit="2" topLeftCell="AG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11.421875" defaultRowHeight="15"/>
  <cols>
    <col min="1" max="1" width="40.8515625" style="23" bestFit="1" customWidth="1"/>
    <col min="2" max="5" width="9.140625" style="0" customWidth="1"/>
    <col min="6" max="6" width="9.140625" style="46" customWidth="1"/>
    <col min="7" max="10" width="9.140625" style="0" customWidth="1"/>
    <col min="11" max="11" width="9.140625" style="46" customWidth="1"/>
    <col min="12" max="15" width="9.140625" style="0" customWidth="1"/>
    <col min="16" max="16" width="9.140625" style="46" customWidth="1"/>
    <col min="17" max="20" width="9.140625" style="0" customWidth="1"/>
    <col min="21" max="21" width="9.140625" style="46" customWidth="1"/>
    <col min="22" max="25" width="9.140625" style="0" customWidth="1"/>
    <col min="26" max="26" width="9.140625" style="46" customWidth="1"/>
    <col min="27" max="30" width="9.140625" style="0" customWidth="1"/>
    <col min="31" max="31" width="9.140625" style="46" customWidth="1"/>
    <col min="32" max="35" width="9.140625" style="0" customWidth="1"/>
    <col min="36" max="36" width="9.140625" style="46" customWidth="1"/>
    <col min="37" max="40" width="9.140625" style="0" customWidth="1"/>
    <col min="41" max="41" width="9.140625" style="46" customWidth="1"/>
    <col min="42" max="45" width="9.140625" style="0" customWidth="1"/>
    <col min="46" max="46" width="9.140625" style="46" customWidth="1"/>
    <col min="47" max="50" width="9.140625" style="0" customWidth="1"/>
    <col min="51" max="51" width="9.140625" style="46" customWidth="1"/>
  </cols>
  <sheetData>
    <row r="1" spans="1:50" ht="15">
      <c r="A1" s="42" t="s">
        <v>182</v>
      </c>
      <c r="B1" s="44" t="s">
        <v>178</v>
      </c>
      <c r="C1" s="44" t="s">
        <v>179</v>
      </c>
      <c r="D1" s="45" t="s">
        <v>180</v>
      </c>
      <c r="E1" s="47" t="s">
        <v>181</v>
      </c>
      <c r="G1" s="44" t="s">
        <v>178</v>
      </c>
      <c r="H1" s="44" t="s">
        <v>179</v>
      </c>
      <c r="I1" s="45" t="s">
        <v>180</v>
      </c>
      <c r="J1" s="47" t="s">
        <v>181</v>
      </c>
      <c r="L1" s="44" t="s">
        <v>178</v>
      </c>
      <c r="M1" s="44" t="s">
        <v>179</v>
      </c>
      <c r="N1" s="45" t="s">
        <v>180</v>
      </c>
      <c r="O1" s="47" t="s">
        <v>181</v>
      </c>
      <c r="Q1" s="44" t="s">
        <v>178</v>
      </c>
      <c r="R1" s="44" t="s">
        <v>179</v>
      </c>
      <c r="S1" s="45" t="s">
        <v>180</v>
      </c>
      <c r="T1" s="47" t="s">
        <v>181</v>
      </c>
      <c r="V1" s="44" t="s">
        <v>178</v>
      </c>
      <c r="W1" s="44" t="s">
        <v>179</v>
      </c>
      <c r="X1" s="45" t="s">
        <v>180</v>
      </c>
      <c r="Y1" s="47" t="s">
        <v>181</v>
      </c>
      <c r="AA1" s="44" t="s">
        <v>178</v>
      </c>
      <c r="AB1" s="44" t="s">
        <v>179</v>
      </c>
      <c r="AC1" s="45" t="s">
        <v>180</v>
      </c>
      <c r="AD1" s="47" t="s">
        <v>181</v>
      </c>
      <c r="AF1" s="44" t="s">
        <v>178</v>
      </c>
      <c r="AG1" s="44" t="s">
        <v>179</v>
      </c>
      <c r="AH1" s="45" t="s">
        <v>180</v>
      </c>
      <c r="AI1" s="47" t="s">
        <v>181</v>
      </c>
      <c r="AK1" s="44" t="s">
        <v>178</v>
      </c>
      <c r="AL1" s="44" t="s">
        <v>179</v>
      </c>
      <c r="AM1" s="45" t="s">
        <v>180</v>
      </c>
      <c r="AN1" s="47" t="s">
        <v>181</v>
      </c>
      <c r="AP1" s="44" t="s">
        <v>178</v>
      </c>
      <c r="AQ1" s="44" t="s">
        <v>179</v>
      </c>
      <c r="AR1" s="45" t="s">
        <v>180</v>
      </c>
      <c r="AS1" s="47" t="s">
        <v>181</v>
      </c>
      <c r="AU1" s="44" t="s">
        <v>178</v>
      </c>
      <c r="AV1" s="44" t="s">
        <v>179</v>
      </c>
      <c r="AW1" s="45" t="s">
        <v>180</v>
      </c>
      <c r="AX1" s="47" t="s">
        <v>181</v>
      </c>
    </row>
    <row r="2" spans="1:50" s="48" customFormat="1" ht="15.75" thickBot="1">
      <c r="A2" s="49" t="s">
        <v>125</v>
      </c>
      <c r="E2" s="48" t="s">
        <v>100</v>
      </c>
      <c r="J2" s="48" t="s">
        <v>212</v>
      </c>
      <c r="O2" s="48" t="s">
        <v>103</v>
      </c>
      <c r="T2" s="48" t="s">
        <v>209</v>
      </c>
      <c r="Y2" s="48" t="s">
        <v>105</v>
      </c>
      <c r="AD2" s="48" t="s">
        <v>206</v>
      </c>
      <c r="AI2" s="48" t="s">
        <v>107</v>
      </c>
      <c r="AN2" s="48" t="s">
        <v>109</v>
      </c>
      <c r="AS2" s="48" t="s">
        <v>201</v>
      </c>
      <c r="AX2" s="48" t="s">
        <v>111</v>
      </c>
    </row>
    <row r="3" spans="1:50" ht="15">
      <c r="A3" s="2" t="s">
        <v>0</v>
      </c>
      <c r="E3" s="43" t="s">
        <v>82</v>
      </c>
      <c r="J3" s="43" t="s">
        <v>82</v>
      </c>
      <c r="O3" s="43" t="s">
        <v>82</v>
      </c>
      <c r="T3" s="43" t="s">
        <v>82</v>
      </c>
      <c r="Y3" s="43" t="s">
        <v>82</v>
      </c>
      <c r="AD3" s="43" t="s">
        <v>82</v>
      </c>
      <c r="AI3" s="43" t="s">
        <v>82</v>
      </c>
      <c r="AN3" s="43" t="s">
        <v>82</v>
      </c>
      <c r="AS3" s="43" t="s">
        <v>82</v>
      </c>
      <c r="AX3" s="43" t="s">
        <v>82</v>
      </c>
    </row>
    <row r="4" spans="1:50" ht="15">
      <c r="A4" s="11" t="s">
        <v>78</v>
      </c>
      <c r="B4">
        <v>0</v>
      </c>
      <c r="C4">
        <v>0</v>
      </c>
      <c r="D4">
        <v>0</v>
      </c>
      <c r="E4" s="43" t="s">
        <v>82</v>
      </c>
      <c r="G4">
        <v>0</v>
      </c>
      <c r="H4">
        <v>0</v>
      </c>
      <c r="I4">
        <v>0</v>
      </c>
      <c r="J4" s="43" t="s">
        <v>82</v>
      </c>
      <c r="L4">
        <v>0</v>
      </c>
      <c r="M4">
        <v>0</v>
      </c>
      <c r="N4">
        <v>0</v>
      </c>
      <c r="O4" s="43" t="s">
        <v>82</v>
      </c>
      <c r="Q4">
        <v>0</v>
      </c>
      <c r="R4">
        <v>0</v>
      </c>
      <c r="S4">
        <v>0</v>
      </c>
      <c r="T4" s="43" t="s">
        <v>82</v>
      </c>
      <c r="V4">
        <v>0</v>
      </c>
      <c r="W4">
        <v>0</v>
      </c>
      <c r="X4">
        <v>0</v>
      </c>
      <c r="Y4" s="43" t="s">
        <v>82</v>
      </c>
      <c r="AD4" s="43" t="s">
        <v>82</v>
      </c>
      <c r="AF4">
        <v>0</v>
      </c>
      <c r="AG4">
        <v>0</v>
      </c>
      <c r="AH4">
        <v>0</v>
      </c>
      <c r="AI4" s="43" t="s">
        <v>82</v>
      </c>
      <c r="AK4">
        <v>0</v>
      </c>
      <c r="AL4">
        <v>0</v>
      </c>
      <c r="AM4">
        <v>0</v>
      </c>
      <c r="AN4" s="43" t="s">
        <v>82</v>
      </c>
      <c r="AP4">
        <v>0</v>
      </c>
      <c r="AQ4">
        <v>0</v>
      </c>
      <c r="AR4">
        <v>0</v>
      </c>
      <c r="AS4" s="43" t="s">
        <v>82</v>
      </c>
      <c r="AU4">
        <v>0</v>
      </c>
      <c r="AV4">
        <v>0</v>
      </c>
      <c r="AW4">
        <v>0</v>
      </c>
      <c r="AX4" s="43" t="s">
        <v>82</v>
      </c>
    </row>
    <row r="5" spans="1:50" ht="15">
      <c r="A5" s="11" t="s">
        <v>79</v>
      </c>
      <c r="B5">
        <v>600</v>
      </c>
      <c r="C5">
        <v>600</v>
      </c>
      <c r="D5">
        <v>602</v>
      </c>
      <c r="E5" s="43" t="s">
        <v>82</v>
      </c>
      <c r="G5">
        <v>600</v>
      </c>
      <c r="H5">
        <v>636</v>
      </c>
      <c r="I5">
        <v>600</v>
      </c>
      <c r="J5" s="43" t="s">
        <v>82</v>
      </c>
      <c r="L5">
        <v>600</v>
      </c>
      <c r="M5">
        <v>600</v>
      </c>
      <c r="N5">
        <v>600</v>
      </c>
      <c r="O5" s="43" t="s">
        <v>82</v>
      </c>
      <c r="Q5">
        <v>600</v>
      </c>
      <c r="R5">
        <v>600</v>
      </c>
      <c r="S5">
        <v>600</v>
      </c>
      <c r="T5" s="43" t="s">
        <v>82</v>
      </c>
      <c r="V5">
        <v>600</v>
      </c>
      <c r="W5">
        <v>600</v>
      </c>
      <c r="X5">
        <v>600</v>
      </c>
      <c r="Y5" s="43" t="s">
        <v>82</v>
      </c>
      <c r="AD5" s="43" t="s">
        <v>82</v>
      </c>
      <c r="AF5">
        <v>600</v>
      </c>
      <c r="AG5">
        <v>600</v>
      </c>
      <c r="AH5">
        <v>600</v>
      </c>
      <c r="AI5" s="43" t="s">
        <v>82</v>
      </c>
      <c r="AK5">
        <v>600</v>
      </c>
      <c r="AL5">
        <v>600</v>
      </c>
      <c r="AM5">
        <v>609</v>
      </c>
      <c r="AN5" s="43" t="s">
        <v>82</v>
      </c>
      <c r="AP5">
        <v>604</v>
      </c>
      <c r="AQ5">
        <v>600</v>
      </c>
      <c r="AR5">
        <v>600</v>
      </c>
      <c r="AS5" s="43" t="s">
        <v>82</v>
      </c>
      <c r="AU5">
        <v>622</v>
      </c>
      <c r="AV5">
        <v>605</v>
      </c>
      <c r="AW5">
        <v>600</v>
      </c>
      <c r="AX5" s="43" t="s">
        <v>82</v>
      </c>
    </row>
    <row r="6" spans="1:50" ht="15">
      <c r="A6" s="11" t="s">
        <v>80</v>
      </c>
      <c r="B6">
        <v>610</v>
      </c>
      <c r="C6">
        <v>610</v>
      </c>
      <c r="D6">
        <v>606</v>
      </c>
      <c r="E6" s="43" t="s">
        <v>82</v>
      </c>
      <c r="G6">
        <v>606</v>
      </c>
      <c r="H6">
        <v>639</v>
      </c>
      <c r="I6">
        <v>606</v>
      </c>
      <c r="J6" s="43" t="s">
        <v>82</v>
      </c>
      <c r="L6">
        <v>866</v>
      </c>
      <c r="M6">
        <v>606</v>
      </c>
      <c r="N6">
        <v>606</v>
      </c>
      <c r="O6" s="43" t="s">
        <v>82</v>
      </c>
      <c r="Q6">
        <v>606</v>
      </c>
      <c r="R6">
        <v>606</v>
      </c>
      <c r="S6">
        <v>606</v>
      </c>
      <c r="T6" s="43" t="s">
        <v>82</v>
      </c>
      <c r="V6">
        <v>606</v>
      </c>
      <c r="W6">
        <v>606</v>
      </c>
      <c r="X6">
        <v>606</v>
      </c>
      <c r="Y6" s="43" t="s">
        <v>82</v>
      </c>
      <c r="AD6" s="43" t="s">
        <v>82</v>
      </c>
      <c r="AF6">
        <v>606</v>
      </c>
      <c r="AG6">
        <v>606</v>
      </c>
      <c r="AH6">
        <v>606</v>
      </c>
      <c r="AI6" s="43" t="s">
        <v>82</v>
      </c>
      <c r="AK6">
        <v>606</v>
      </c>
      <c r="AL6">
        <v>602</v>
      </c>
      <c r="AM6">
        <v>613</v>
      </c>
      <c r="AN6" s="43" t="s">
        <v>82</v>
      </c>
      <c r="AP6">
        <v>608</v>
      </c>
      <c r="AQ6">
        <v>606</v>
      </c>
      <c r="AR6">
        <v>606</v>
      </c>
      <c r="AS6" s="43" t="s">
        <v>82</v>
      </c>
      <c r="AU6">
        <v>630</v>
      </c>
      <c r="AV6">
        <v>610</v>
      </c>
      <c r="AW6">
        <v>606</v>
      </c>
      <c r="AX6" s="43" t="s">
        <v>82</v>
      </c>
    </row>
    <row r="7" spans="1:50" ht="15.75" thickBot="1">
      <c r="A7" s="12" t="s">
        <v>81</v>
      </c>
      <c r="B7">
        <v>659</v>
      </c>
      <c r="C7">
        <v>660</v>
      </c>
      <c r="D7">
        <v>663</v>
      </c>
      <c r="E7" s="43" t="s">
        <v>82</v>
      </c>
      <c r="G7">
        <v>625</v>
      </c>
      <c r="H7">
        <v>704</v>
      </c>
      <c r="I7">
        <v>659</v>
      </c>
      <c r="J7" s="43" t="s">
        <v>82</v>
      </c>
      <c r="L7">
        <v>920</v>
      </c>
      <c r="M7">
        <v>660</v>
      </c>
      <c r="N7">
        <v>660</v>
      </c>
      <c r="O7" s="43" t="s">
        <v>82</v>
      </c>
      <c r="Q7">
        <v>659</v>
      </c>
      <c r="R7">
        <v>659</v>
      </c>
      <c r="S7">
        <v>659</v>
      </c>
      <c r="T7" s="43" t="s">
        <v>82</v>
      </c>
      <c r="V7">
        <v>645</v>
      </c>
      <c r="W7">
        <v>625</v>
      </c>
      <c r="X7">
        <v>659</v>
      </c>
      <c r="Y7" s="43" t="s">
        <v>82</v>
      </c>
      <c r="AD7" s="43" t="s">
        <v>82</v>
      </c>
      <c r="AF7">
        <v>625</v>
      </c>
      <c r="AG7">
        <v>625</v>
      </c>
      <c r="AH7">
        <v>659</v>
      </c>
      <c r="AI7" s="43" t="s">
        <v>82</v>
      </c>
      <c r="AK7">
        <v>660</v>
      </c>
      <c r="AL7">
        <v>605</v>
      </c>
      <c r="AM7">
        <v>660</v>
      </c>
      <c r="AN7" s="43" t="s">
        <v>82</v>
      </c>
      <c r="AP7">
        <v>661</v>
      </c>
      <c r="AQ7">
        <v>632</v>
      </c>
      <c r="AR7">
        <v>659</v>
      </c>
      <c r="AS7" s="43" t="s">
        <v>82</v>
      </c>
      <c r="AU7">
        <v>660</v>
      </c>
      <c r="AV7">
        <v>661</v>
      </c>
      <c r="AW7">
        <v>659</v>
      </c>
      <c r="AX7" s="43" t="s">
        <v>82</v>
      </c>
    </row>
    <row r="8" spans="1:50" ht="15">
      <c r="A8" s="2" t="s">
        <v>1</v>
      </c>
      <c r="B8" t="s">
        <v>216</v>
      </c>
      <c r="C8" t="s">
        <v>215</v>
      </c>
      <c r="D8" t="s">
        <v>154</v>
      </c>
      <c r="E8" s="43" t="s">
        <v>82</v>
      </c>
      <c r="G8" t="s">
        <v>185</v>
      </c>
      <c r="H8" t="s">
        <v>184</v>
      </c>
      <c r="I8" t="s">
        <v>163</v>
      </c>
      <c r="J8" s="43" t="s">
        <v>82</v>
      </c>
      <c r="L8" t="s">
        <v>187</v>
      </c>
      <c r="M8" t="s">
        <v>186</v>
      </c>
      <c r="N8" t="s">
        <v>164</v>
      </c>
      <c r="O8" s="43" t="s">
        <v>82</v>
      </c>
      <c r="Q8" t="s">
        <v>211</v>
      </c>
      <c r="R8" t="s">
        <v>210</v>
      </c>
      <c r="S8" t="s">
        <v>165</v>
      </c>
      <c r="T8" s="43" t="s">
        <v>82</v>
      </c>
      <c r="V8" t="s">
        <v>208</v>
      </c>
      <c r="W8" t="s">
        <v>207</v>
      </c>
      <c r="X8" t="s">
        <v>166</v>
      </c>
      <c r="Y8" s="43" t="s">
        <v>82</v>
      </c>
      <c r="AD8" s="43" t="s">
        <v>82</v>
      </c>
      <c r="AF8" t="s">
        <v>195</v>
      </c>
      <c r="AG8" t="s">
        <v>194</v>
      </c>
      <c r="AH8" t="s">
        <v>168</v>
      </c>
      <c r="AI8" s="43" t="s">
        <v>82</v>
      </c>
      <c r="AK8" t="s">
        <v>204</v>
      </c>
      <c r="AL8" t="s">
        <v>203</v>
      </c>
      <c r="AM8" t="s">
        <v>202</v>
      </c>
      <c r="AN8" s="43" t="s">
        <v>82</v>
      </c>
      <c r="AP8" t="s">
        <v>199</v>
      </c>
      <c r="AQ8" t="s">
        <v>200</v>
      </c>
      <c r="AR8" t="s">
        <v>170</v>
      </c>
      <c r="AS8" s="43" t="s">
        <v>82</v>
      </c>
      <c r="AU8" t="s">
        <v>197</v>
      </c>
      <c r="AV8" t="s">
        <v>198</v>
      </c>
      <c r="AW8" t="s">
        <v>196</v>
      </c>
      <c r="AX8" s="43" t="s">
        <v>82</v>
      </c>
    </row>
    <row r="9" spans="1:50" ht="15">
      <c r="A9" s="11" t="s">
        <v>2</v>
      </c>
      <c r="B9" t="s">
        <v>239</v>
      </c>
      <c r="C9" t="s">
        <v>239</v>
      </c>
      <c r="D9" t="s">
        <v>239</v>
      </c>
      <c r="E9" s="43" t="s">
        <v>239</v>
      </c>
      <c r="F9" s="46" t="s">
        <v>239</v>
      </c>
      <c r="G9" t="s">
        <v>239</v>
      </c>
      <c r="H9" t="s">
        <v>239</v>
      </c>
      <c r="I9" t="s">
        <v>239</v>
      </c>
      <c r="J9" s="43" t="s">
        <v>239</v>
      </c>
      <c r="K9" s="46" t="s">
        <v>239</v>
      </c>
      <c r="L9" t="s">
        <v>239</v>
      </c>
      <c r="M9" t="s">
        <v>239</v>
      </c>
      <c r="N9" t="s">
        <v>239</v>
      </c>
      <c r="O9" s="43" t="s">
        <v>239</v>
      </c>
      <c r="P9" s="46" t="s">
        <v>239</v>
      </c>
      <c r="Q9" t="s">
        <v>239</v>
      </c>
      <c r="R9" t="s">
        <v>239</v>
      </c>
      <c r="S9" t="s">
        <v>239</v>
      </c>
      <c r="T9" s="43" t="s">
        <v>239</v>
      </c>
      <c r="U9" s="46" t="s">
        <v>239</v>
      </c>
      <c r="V9" t="s">
        <v>239</v>
      </c>
      <c r="W9" t="s">
        <v>239</v>
      </c>
      <c r="X9" t="s">
        <v>239</v>
      </c>
      <c r="Y9" s="43" t="s">
        <v>239</v>
      </c>
      <c r="Z9" s="46" t="s">
        <v>239</v>
      </c>
      <c r="AA9" t="s">
        <v>239</v>
      </c>
      <c r="AB9" t="s">
        <v>239</v>
      </c>
      <c r="AC9" t="s">
        <v>239</v>
      </c>
      <c r="AD9" s="43" t="s">
        <v>239</v>
      </c>
      <c r="AE9" s="46" t="s">
        <v>239</v>
      </c>
      <c r="AF9" t="s">
        <v>239</v>
      </c>
      <c r="AG9" t="s">
        <v>239</v>
      </c>
      <c r="AH9" t="s">
        <v>239</v>
      </c>
      <c r="AI9" s="43" t="s">
        <v>239</v>
      </c>
      <c r="AJ9" s="46" t="s">
        <v>239</v>
      </c>
      <c r="AK9" t="s">
        <v>239</v>
      </c>
      <c r="AL9" t="s">
        <v>239</v>
      </c>
      <c r="AM9" t="s">
        <v>239</v>
      </c>
      <c r="AN9" s="43" t="s">
        <v>239</v>
      </c>
      <c r="AO9" s="46" t="s">
        <v>239</v>
      </c>
      <c r="AP9" t="s">
        <v>239</v>
      </c>
      <c r="AQ9" t="s">
        <v>239</v>
      </c>
      <c r="AR9" t="s">
        <v>239</v>
      </c>
      <c r="AS9" s="43" t="s">
        <v>239</v>
      </c>
      <c r="AT9" s="46" t="s">
        <v>239</v>
      </c>
      <c r="AU9" t="s">
        <v>239</v>
      </c>
      <c r="AV9" t="s">
        <v>239</v>
      </c>
      <c r="AW9" t="s">
        <v>239</v>
      </c>
      <c r="AX9" s="43" t="s">
        <v>239</v>
      </c>
    </row>
    <row r="10" spans="1:50" ht="15">
      <c r="A10" s="11" t="s">
        <v>3</v>
      </c>
      <c r="B10">
        <v>2.15</v>
      </c>
      <c r="C10">
        <v>2.15</v>
      </c>
      <c r="D10">
        <v>2.15</v>
      </c>
      <c r="E10" s="43">
        <f>B10</f>
        <v>2.15</v>
      </c>
      <c r="G10">
        <v>2.15</v>
      </c>
      <c r="H10">
        <v>2.15</v>
      </c>
      <c r="I10">
        <v>2.15</v>
      </c>
      <c r="J10" s="43">
        <f>G10</f>
        <v>2.15</v>
      </c>
      <c r="L10">
        <v>2.15</v>
      </c>
      <c r="M10">
        <v>2.15</v>
      </c>
      <c r="N10">
        <v>2.15</v>
      </c>
      <c r="O10" s="43">
        <f>L10</f>
        <v>2.15</v>
      </c>
      <c r="Q10">
        <v>2.15</v>
      </c>
      <c r="R10">
        <v>2.15</v>
      </c>
      <c r="S10">
        <v>2.15</v>
      </c>
      <c r="T10" s="43">
        <f>Q10</f>
        <v>2.15</v>
      </c>
      <c r="V10">
        <v>2.15</v>
      </c>
      <c r="W10">
        <v>2.15</v>
      </c>
      <c r="X10">
        <v>2.15</v>
      </c>
      <c r="Y10" s="43">
        <f>V10</f>
        <v>2.15</v>
      </c>
      <c r="AD10" s="43">
        <f>AA10</f>
        <v>0</v>
      </c>
      <c r="AF10">
        <v>2.15</v>
      </c>
      <c r="AG10">
        <v>2.15</v>
      </c>
      <c r="AH10">
        <v>2.15</v>
      </c>
      <c r="AI10" s="43">
        <f>AF10</f>
        <v>2.15</v>
      </c>
      <c r="AK10">
        <v>2.15</v>
      </c>
      <c r="AL10">
        <v>2.15</v>
      </c>
      <c r="AM10">
        <v>2.15</v>
      </c>
      <c r="AN10" s="43">
        <f>AK10</f>
        <v>2.15</v>
      </c>
      <c r="AP10">
        <v>2.15</v>
      </c>
      <c r="AQ10">
        <v>2.15</v>
      </c>
      <c r="AR10">
        <v>2.15</v>
      </c>
      <c r="AS10" s="43">
        <f>AP10</f>
        <v>2.15</v>
      </c>
      <c r="AU10">
        <v>2.15</v>
      </c>
      <c r="AV10">
        <v>2.15</v>
      </c>
      <c r="AW10">
        <v>2.15</v>
      </c>
      <c r="AX10" s="43">
        <f>AU10</f>
        <v>2.15</v>
      </c>
    </row>
    <row r="11" spans="1:50" ht="15">
      <c r="A11" s="11" t="s">
        <v>4</v>
      </c>
      <c r="B11" t="s">
        <v>135</v>
      </c>
      <c r="C11" t="s">
        <v>135</v>
      </c>
      <c r="D11" t="s">
        <v>135</v>
      </c>
      <c r="E11" s="43" t="str">
        <f>B11</f>
        <v>100cc</v>
      </c>
      <c r="G11" t="s">
        <v>135</v>
      </c>
      <c r="H11" t="s">
        <v>135</v>
      </c>
      <c r="I11" t="s">
        <v>135</v>
      </c>
      <c r="J11" s="43" t="str">
        <f>G11</f>
        <v>100cc</v>
      </c>
      <c r="L11" t="s">
        <v>135</v>
      </c>
      <c r="M11" t="s">
        <v>135</v>
      </c>
      <c r="N11" t="s">
        <v>135</v>
      </c>
      <c r="O11" s="43" t="str">
        <f>L11</f>
        <v>100cc</v>
      </c>
      <c r="Q11" t="s">
        <v>135</v>
      </c>
      <c r="R11" t="s">
        <v>135</v>
      </c>
      <c r="S11" t="s">
        <v>135</v>
      </c>
      <c r="T11" s="43" t="str">
        <f>Q11</f>
        <v>100cc</v>
      </c>
      <c r="V11" t="s">
        <v>135</v>
      </c>
      <c r="W11" t="s">
        <v>135</v>
      </c>
      <c r="X11" t="s">
        <v>135</v>
      </c>
      <c r="Y11" s="43" t="str">
        <f>V11</f>
        <v>100cc</v>
      </c>
      <c r="AD11" s="43">
        <f>AA11</f>
        <v>0</v>
      </c>
      <c r="AF11" t="s">
        <v>135</v>
      </c>
      <c r="AG11" t="s">
        <v>135</v>
      </c>
      <c r="AH11" t="s">
        <v>135</v>
      </c>
      <c r="AI11" s="43" t="str">
        <f>AF11</f>
        <v>100cc</v>
      </c>
      <c r="AK11" t="s">
        <v>135</v>
      </c>
      <c r="AL11" t="s">
        <v>135</v>
      </c>
      <c r="AM11" t="s">
        <v>135</v>
      </c>
      <c r="AN11" s="43" t="str">
        <f>AK11</f>
        <v>100cc</v>
      </c>
      <c r="AP11" t="s">
        <v>135</v>
      </c>
      <c r="AQ11" t="s">
        <v>135</v>
      </c>
      <c r="AR11" t="s">
        <v>135</v>
      </c>
      <c r="AS11" s="43" t="str">
        <f>AP11</f>
        <v>100cc</v>
      </c>
      <c r="AU11" t="s">
        <v>135</v>
      </c>
      <c r="AV11" t="s">
        <v>135</v>
      </c>
      <c r="AW11" t="s">
        <v>135</v>
      </c>
      <c r="AX11" s="43" t="str">
        <f>AU11</f>
        <v>100cc</v>
      </c>
    </row>
    <row r="12" spans="1:50" ht="15.75" thickBot="1">
      <c r="A12" s="12" t="s">
        <v>5</v>
      </c>
      <c r="B12" t="s">
        <v>139</v>
      </c>
      <c r="C12" t="s">
        <v>139</v>
      </c>
      <c r="D12" t="s">
        <v>139</v>
      </c>
      <c r="E12" s="43" t="str">
        <f>B12</f>
        <v>650g</v>
      </c>
      <c r="G12" t="s">
        <v>139</v>
      </c>
      <c r="H12" t="s">
        <v>139</v>
      </c>
      <c r="I12" t="s">
        <v>139</v>
      </c>
      <c r="J12" s="43" t="str">
        <f>G12</f>
        <v>650g</v>
      </c>
      <c r="L12" t="s">
        <v>139</v>
      </c>
      <c r="M12" t="s">
        <v>139</v>
      </c>
      <c r="N12" t="s">
        <v>139</v>
      </c>
      <c r="O12" s="43" t="str">
        <f>L12</f>
        <v>650g</v>
      </c>
      <c r="Q12" t="s">
        <v>139</v>
      </c>
      <c r="R12" t="s">
        <v>139</v>
      </c>
      <c r="S12" t="s">
        <v>139</v>
      </c>
      <c r="T12" s="43" t="str">
        <f>Q12</f>
        <v>650g</v>
      </c>
      <c r="V12" t="s">
        <v>139</v>
      </c>
      <c r="W12" t="s">
        <v>139</v>
      </c>
      <c r="X12" t="s">
        <v>139</v>
      </c>
      <c r="Y12" s="43" t="str">
        <f>V12</f>
        <v>650g</v>
      </c>
      <c r="AD12" s="43">
        <f>AA12</f>
        <v>0</v>
      </c>
      <c r="AF12" t="s">
        <v>139</v>
      </c>
      <c r="AG12" t="s">
        <v>139</v>
      </c>
      <c r="AH12" t="s">
        <v>139</v>
      </c>
      <c r="AI12" s="43" t="str">
        <f>AF12</f>
        <v>650g</v>
      </c>
      <c r="AK12" t="s">
        <v>139</v>
      </c>
      <c r="AL12" t="s">
        <v>139</v>
      </c>
      <c r="AM12" t="s">
        <v>139</v>
      </c>
      <c r="AN12" s="43" t="str">
        <f>AK12</f>
        <v>650g</v>
      </c>
      <c r="AP12" t="s">
        <v>139</v>
      </c>
      <c r="AQ12" t="s">
        <v>139</v>
      </c>
      <c r="AR12" t="s">
        <v>139</v>
      </c>
      <c r="AS12" s="43" t="str">
        <f>AP12</f>
        <v>650g</v>
      </c>
      <c r="AU12" t="s">
        <v>139</v>
      </c>
      <c r="AV12" t="s">
        <v>139</v>
      </c>
      <c r="AW12" t="s">
        <v>139</v>
      </c>
      <c r="AX12" s="43" t="str">
        <f>AU12</f>
        <v>650g</v>
      </c>
    </row>
    <row r="13" spans="1:50" ht="15">
      <c r="A13" s="2" t="s">
        <v>6</v>
      </c>
      <c r="B13" t="s">
        <v>136</v>
      </c>
      <c r="C13" t="s">
        <v>136</v>
      </c>
      <c r="D13" t="s">
        <v>136</v>
      </c>
      <c r="E13" s="43" t="s">
        <v>183</v>
      </c>
      <c r="G13" t="s">
        <v>136</v>
      </c>
      <c r="H13" t="s">
        <v>136</v>
      </c>
      <c r="I13" t="s">
        <v>136</v>
      </c>
      <c r="J13" s="43" t="s">
        <v>183</v>
      </c>
      <c r="L13" t="s">
        <v>136</v>
      </c>
      <c r="M13" t="s">
        <v>136</v>
      </c>
      <c r="N13" t="s">
        <v>136</v>
      </c>
      <c r="O13" s="43" t="s">
        <v>183</v>
      </c>
      <c r="Q13" t="s">
        <v>136</v>
      </c>
      <c r="R13" t="s">
        <v>136</v>
      </c>
      <c r="S13" t="s">
        <v>136</v>
      </c>
      <c r="T13" s="43" t="s">
        <v>183</v>
      </c>
      <c r="V13" t="s">
        <v>136</v>
      </c>
      <c r="W13" t="s">
        <v>136</v>
      </c>
      <c r="X13" t="s">
        <v>136</v>
      </c>
      <c r="Y13" s="43" t="s">
        <v>183</v>
      </c>
      <c r="AD13" s="43" t="s">
        <v>183</v>
      </c>
      <c r="AF13" t="s">
        <v>136</v>
      </c>
      <c r="AG13" t="s">
        <v>136</v>
      </c>
      <c r="AH13" t="s">
        <v>136</v>
      </c>
      <c r="AI13" s="43" t="s">
        <v>183</v>
      </c>
      <c r="AK13" t="s">
        <v>136</v>
      </c>
      <c r="AL13" t="s">
        <v>136</v>
      </c>
      <c r="AM13" t="s">
        <v>136</v>
      </c>
      <c r="AN13" s="43" t="s">
        <v>183</v>
      </c>
      <c r="AP13" t="s">
        <v>136</v>
      </c>
      <c r="AQ13" t="s">
        <v>136</v>
      </c>
      <c r="AR13" t="s">
        <v>136</v>
      </c>
      <c r="AS13" s="43" t="s">
        <v>183</v>
      </c>
      <c r="AU13" t="s">
        <v>136</v>
      </c>
      <c r="AV13" t="s">
        <v>136</v>
      </c>
      <c r="AW13" t="s">
        <v>136</v>
      </c>
      <c r="AX13" s="43" t="s">
        <v>183</v>
      </c>
    </row>
    <row r="14" spans="1:50" ht="15">
      <c r="A14" s="1" t="s">
        <v>7</v>
      </c>
      <c r="B14" t="s">
        <v>216</v>
      </c>
      <c r="C14" t="s">
        <v>215</v>
      </c>
      <c r="D14" t="s">
        <v>154</v>
      </c>
      <c r="E14" s="43" t="str">
        <f>B14</f>
        <v>L0601993</v>
      </c>
      <c r="G14" t="s">
        <v>185</v>
      </c>
      <c r="H14" t="s">
        <v>184</v>
      </c>
      <c r="I14" t="s">
        <v>163</v>
      </c>
      <c r="J14" s="43" t="str">
        <f>G14</f>
        <v>L0601968</v>
      </c>
      <c r="L14" t="s">
        <v>187</v>
      </c>
      <c r="M14" t="s">
        <v>186</v>
      </c>
      <c r="N14" t="s">
        <v>164</v>
      </c>
      <c r="O14" s="43" t="str">
        <f>L14</f>
        <v>L0601966</v>
      </c>
      <c r="Q14" t="s">
        <v>211</v>
      </c>
      <c r="R14" t="s">
        <v>210</v>
      </c>
      <c r="S14" t="s">
        <v>165</v>
      </c>
      <c r="T14" s="43" t="str">
        <f>Q14</f>
        <v>L0601971</v>
      </c>
      <c r="V14" t="s">
        <v>208</v>
      </c>
      <c r="W14" t="s">
        <v>207</v>
      </c>
      <c r="X14" t="s">
        <v>166</v>
      </c>
      <c r="Y14" s="43" t="str">
        <f>V14</f>
        <v>L0601972</v>
      </c>
      <c r="AD14" s="43">
        <f>AA14</f>
        <v>0</v>
      </c>
      <c r="AF14" t="s">
        <v>195</v>
      </c>
      <c r="AG14" t="s">
        <v>194</v>
      </c>
      <c r="AH14" t="s">
        <v>168</v>
      </c>
      <c r="AI14" s="43" t="str">
        <f>AF14</f>
        <v>L0601975</v>
      </c>
      <c r="AK14" t="s">
        <v>204</v>
      </c>
      <c r="AL14" t="s">
        <v>203</v>
      </c>
      <c r="AM14" t="s">
        <v>202</v>
      </c>
      <c r="AN14" s="43" t="str">
        <f>AK14</f>
        <v>L0601979</v>
      </c>
      <c r="AP14" t="s">
        <v>199</v>
      </c>
      <c r="AQ14" t="s">
        <v>200</v>
      </c>
      <c r="AR14" t="s">
        <v>170</v>
      </c>
      <c r="AS14" s="43" t="str">
        <f>AP14</f>
        <v>L0601982</v>
      </c>
      <c r="AU14" t="s">
        <v>197</v>
      </c>
      <c r="AV14" t="s">
        <v>198</v>
      </c>
      <c r="AW14" t="s">
        <v>196</v>
      </c>
      <c r="AX14" s="43" t="str">
        <f>AU14</f>
        <v>L0601980</v>
      </c>
    </row>
    <row r="15" spans="1:50" ht="15">
      <c r="A15" s="7" t="s">
        <v>8</v>
      </c>
      <c r="B15">
        <v>25.0108201830283</v>
      </c>
      <c r="C15">
        <v>25.03700940931779</v>
      </c>
      <c r="D15">
        <v>25.046449494195674</v>
      </c>
      <c r="E15" s="43">
        <f aca="true" t="shared" si="0" ref="E15:E22">TREND(B15:C15,B$94:C$94,D$94)</f>
        <v>25.02902900120131</v>
      </c>
      <c r="G15">
        <v>30.05714164725457</v>
      </c>
      <c r="H15">
        <v>30.01647491365778</v>
      </c>
      <c r="I15">
        <v>30.052753019966687</v>
      </c>
      <c r="J15" s="43">
        <f aca="true" t="shared" si="1" ref="J15:J22">TREND(G15:H15,G$94:H$94,I$94)</f>
        <v>30.02785242977518</v>
      </c>
      <c r="L15">
        <v>30.178850349417637</v>
      </c>
      <c r="M15">
        <v>29.91509182196336</v>
      </c>
      <c r="N15">
        <v>29.94182729617304</v>
      </c>
      <c r="O15" s="43">
        <f aca="true" t="shared" si="2" ref="O15:O22">TREND(L15:M15,L$94:M$94,N$94)</f>
        <v>30.149056112490307</v>
      </c>
      <c r="Q15">
        <v>14.960824334442606</v>
      </c>
      <c r="R15">
        <v>14.969395224625616</v>
      </c>
      <c r="S15">
        <v>14.968138352745422</v>
      </c>
      <c r="T15" s="43">
        <f aca="true" t="shared" si="3" ref="T15:T22">TREND(Q15:R15,Q$94:R$94,S$94)</f>
        <v>14.970900027335869</v>
      </c>
      <c r="V15">
        <v>15.010883702163053</v>
      </c>
      <c r="W15">
        <v>15.019580490848591</v>
      </c>
      <c r="X15">
        <v>15.028362054908463</v>
      </c>
      <c r="Y15" s="43">
        <f aca="true" t="shared" si="4" ref="Y15:Y22">TREND(V15:W15,V$94:W$94,X$94)</f>
        <v>15.022502967664822</v>
      </c>
      <c r="AD15" s="43" t="e">
        <f aca="true" t="shared" si="5" ref="AD15:AD22">TREND(AA15:AB15,AA$94:AB$94,AC$94)</f>
        <v>#VALUE!</v>
      </c>
      <c r="AF15">
        <v>15.033038086522481</v>
      </c>
      <c r="AG15">
        <v>14.977731921797004</v>
      </c>
      <c r="AH15">
        <v>14.984147420965057</v>
      </c>
      <c r="AI15" s="43">
        <f aca="true" t="shared" si="6" ref="AI15:AI22">TREND(AF15:AG15,AF$94:AG$94,AH$94)</f>
        <v>14.927579504334524</v>
      </c>
      <c r="AK15">
        <v>14.979162437603994</v>
      </c>
      <c r="AL15">
        <v>14.980887836938436</v>
      </c>
      <c r="AM15">
        <v>14.98398581967214</v>
      </c>
      <c r="AN15" s="43">
        <f aca="true" t="shared" si="7" ref="AN15:AN22">TREND(AK15:AL15,AK$94:AL$94,AM$94)</f>
        <v>14.979860052931155</v>
      </c>
      <c r="AP15">
        <v>14.978213371900813</v>
      </c>
      <c r="AQ15">
        <v>14.971264242928427</v>
      </c>
      <c r="AR15">
        <v>14.987074517470878</v>
      </c>
      <c r="AS15" s="43">
        <f aca="true" t="shared" si="8" ref="AS15:AS22">TREND(AP15:AQ15,AP$94:AQ$94,AR$94)</f>
        <v>14.985574926258419</v>
      </c>
      <c r="AU15">
        <v>14.931057479935804</v>
      </c>
      <c r="AV15">
        <v>14.968558473597353</v>
      </c>
      <c r="AW15">
        <v>14.962969600665565</v>
      </c>
      <c r="AX15" s="43">
        <f aca="true" t="shared" si="9" ref="AX15:AX22">TREND(AU15:AV15,AU$94:AV$94,AW$94)</f>
        <v>14.941520740472798</v>
      </c>
    </row>
    <row r="16" spans="1:50" ht="15">
      <c r="A16" s="6" t="s">
        <v>9</v>
      </c>
      <c r="B16">
        <v>3.972324372712147</v>
      </c>
      <c r="C16">
        <v>3.9711988402662226</v>
      </c>
      <c r="D16">
        <v>3.972953883913764</v>
      </c>
      <c r="E16" s="43">
        <f t="shared" si="0"/>
        <v>3.9715418136770264</v>
      </c>
      <c r="G16">
        <v>1.5405436938435944</v>
      </c>
      <c r="H16">
        <v>1.5407435431711152</v>
      </c>
      <c r="I16">
        <v>1.5406447670549082</v>
      </c>
      <c r="J16" s="43">
        <f t="shared" si="1"/>
        <v>1.54068763042023</v>
      </c>
      <c r="L16">
        <v>1.5405677021630608</v>
      </c>
      <c r="M16">
        <v>1.5404928968386022</v>
      </c>
      <c r="N16">
        <v>1.5388734459234596</v>
      </c>
      <c r="O16" s="43">
        <f t="shared" si="2"/>
        <v>1.5405592521327176</v>
      </c>
      <c r="Q16">
        <v>1.5402394958402663</v>
      </c>
      <c r="R16">
        <v>1.539566163061564</v>
      </c>
      <c r="S16">
        <v>1.5395520898502508</v>
      </c>
      <c r="T16" s="43">
        <f t="shared" si="3"/>
        <v>1.5394479451205265</v>
      </c>
      <c r="V16">
        <v>1.5410012379367715</v>
      </c>
      <c r="W16">
        <v>1.5398377886855243</v>
      </c>
      <c r="X16">
        <v>1.5408874742096483</v>
      </c>
      <c r="Y16" s="43">
        <f t="shared" si="4"/>
        <v>1.5394468221360804</v>
      </c>
      <c r="AD16" s="43" t="e">
        <f t="shared" si="5"/>
        <v>#VALUE!</v>
      </c>
      <c r="AF16">
        <v>2.026773603993345</v>
      </c>
      <c r="AG16">
        <v>2.0263605341098203</v>
      </c>
      <c r="AH16">
        <v>2.0252232961730448</v>
      </c>
      <c r="AI16" s="43">
        <f t="shared" si="6"/>
        <v>2.0259859564593445</v>
      </c>
      <c r="AK16">
        <v>2.9975299434276197</v>
      </c>
      <c r="AL16">
        <v>2.996919670549081</v>
      </c>
      <c r="AM16">
        <v>2.9977332147540996</v>
      </c>
      <c r="AN16" s="43">
        <f t="shared" si="7"/>
        <v>2.9972831972365666</v>
      </c>
      <c r="AP16">
        <v>3.97055601157025</v>
      </c>
      <c r="AQ16">
        <v>3.9699219667221324</v>
      </c>
      <c r="AR16">
        <v>3.9701174808652238</v>
      </c>
      <c r="AS16" s="43">
        <f t="shared" si="8"/>
        <v>3.971227686485642</v>
      </c>
      <c r="AU16">
        <v>3.9703095617977504</v>
      </c>
      <c r="AV16">
        <v>3.9706794158415835</v>
      </c>
      <c r="AW16">
        <v>3.969542780366061</v>
      </c>
      <c r="AX16" s="43">
        <f t="shared" si="9"/>
        <v>3.970412755842586</v>
      </c>
    </row>
    <row r="17" spans="1:50" ht="15">
      <c r="A17" s="8" t="s">
        <v>10</v>
      </c>
      <c r="B17">
        <v>4006.1136955074858</v>
      </c>
      <c r="C17">
        <v>4006.1416539101497</v>
      </c>
      <c r="D17">
        <v>4012.1861525704808</v>
      </c>
      <c r="E17" s="43">
        <f t="shared" si="0"/>
        <v>4006.133134396779</v>
      </c>
      <c r="G17">
        <v>900.7071023294504</v>
      </c>
      <c r="H17">
        <v>900.4371439560448</v>
      </c>
      <c r="I17">
        <v>896.1398271214642</v>
      </c>
      <c r="J17" s="43">
        <f t="shared" si="1"/>
        <v>900.5126714320133</v>
      </c>
      <c r="L17">
        <v>906.4419638935108</v>
      </c>
      <c r="M17">
        <v>905.7790510815306</v>
      </c>
      <c r="N17">
        <v>900.4443760399332</v>
      </c>
      <c r="O17" s="43">
        <f t="shared" si="2"/>
        <v>906.3670810771221</v>
      </c>
      <c r="Q17">
        <v>903.2192936772052</v>
      </c>
      <c r="R17">
        <v>903.0610569051574</v>
      </c>
      <c r="S17">
        <v>900.2761247920135</v>
      </c>
      <c r="T17" s="43">
        <f t="shared" si="3"/>
        <v>903.0332750623902</v>
      </c>
      <c r="V17">
        <v>906.3975574043254</v>
      </c>
      <c r="W17">
        <v>906.5977772046591</v>
      </c>
      <c r="X17">
        <v>900.5637470881858</v>
      </c>
      <c r="Y17" s="43">
        <f t="shared" si="4"/>
        <v>906.6650592493062</v>
      </c>
      <c r="AD17" s="43" t="e">
        <f t="shared" si="5"/>
        <v>#VALUE!</v>
      </c>
      <c r="AF17">
        <v>1805.4848019966732</v>
      </c>
      <c r="AG17">
        <v>1805.712058236271</v>
      </c>
      <c r="AH17">
        <v>1805.6972013311142</v>
      </c>
      <c r="AI17" s="43">
        <f t="shared" si="6"/>
        <v>1805.9181374293564</v>
      </c>
      <c r="AK17">
        <v>2506.8377853577344</v>
      </c>
      <c r="AL17">
        <v>2506.676407653915</v>
      </c>
      <c r="AM17">
        <v>2506.956281967213</v>
      </c>
      <c r="AN17" s="43">
        <f t="shared" si="7"/>
        <v>2506.7725369497866</v>
      </c>
      <c r="AP17">
        <v>4005.831899173553</v>
      </c>
      <c r="AQ17">
        <v>4005.563767054911</v>
      </c>
      <c r="AR17">
        <v>3999.4824858569036</v>
      </c>
      <c r="AS17" s="43">
        <f t="shared" si="8"/>
        <v>4006.1159447243335</v>
      </c>
      <c r="AU17">
        <v>4005.8167046548965</v>
      </c>
      <c r="AV17">
        <v>4005.7971518151844</v>
      </c>
      <c r="AW17">
        <v>3999.4957570715446</v>
      </c>
      <c r="AX17" s="43">
        <f t="shared" si="9"/>
        <v>4005.811249160624</v>
      </c>
    </row>
    <row r="18" spans="1:50" ht="15">
      <c r="A18" s="13" t="s">
        <v>11</v>
      </c>
      <c r="B18">
        <v>0</v>
      </c>
      <c r="C18">
        <v>0</v>
      </c>
      <c r="D18">
        <v>0</v>
      </c>
      <c r="E18" s="43">
        <f t="shared" si="0"/>
        <v>0</v>
      </c>
      <c r="G18">
        <v>0</v>
      </c>
      <c r="H18">
        <v>0</v>
      </c>
      <c r="I18">
        <v>0</v>
      </c>
      <c r="J18" s="43">
        <f t="shared" si="1"/>
        <v>0</v>
      </c>
      <c r="L18">
        <v>0</v>
      </c>
      <c r="M18">
        <v>0</v>
      </c>
      <c r="N18">
        <v>0</v>
      </c>
      <c r="O18" s="43">
        <f t="shared" si="2"/>
        <v>0</v>
      </c>
      <c r="Q18">
        <v>0</v>
      </c>
      <c r="R18">
        <v>0</v>
      </c>
      <c r="S18">
        <v>0</v>
      </c>
      <c r="T18" s="43">
        <f t="shared" si="3"/>
        <v>0</v>
      </c>
      <c r="V18">
        <v>0</v>
      </c>
      <c r="W18">
        <v>0</v>
      </c>
      <c r="X18">
        <v>0</v>
      </c>
      <c r="Y18" s="43">
        <f t="shared" si="4"/>
        <v>0</v>
      </c>
      <c r="AD18" s="43" t="e">
        <f t="shared" si="5"/>
        <v>#VALUE!</v>
      </c>
      <c r="AF18">
        <v>0</v>
      </c>
      <c r="AG18">
        <v>0</v>
      </c>
      <c r="AH18">
        <v>0</v>
      </c>
      <c r="AI18" s="43">
        <f t="shared" si="6"/>
        <v>0</v>
      </c>
      <c r="AK18">
        <v>0</v>
      </c>
      <c r="AL18">
        <v>0</v>
      </c>
      <c r="AM18">
        <v>0</v>
      </c>
      <c r="AN18" s="43">
        <f t="shared" si="7"/>
        <v>0</v>
      </c>
      <c r="AP18">
        <v>0</v>
      </c>
      <c r="AQ18">
        <v>0</v>
      </c>
      <c r="AR18">
        <v>0</v>
      </c>
      <c r="AS18" s="43">
        <f t="shared" si="8"/>
        <v>0</v>
      </c>
      <c r="AU18">
        <v>0</v>
      </c>
      <c r="AV18">
        <v>0</v>
      </c>
      <c r="AW18">
        <v>0</v>
      </c>
      <c r="AX18" s="43">
        <f t="shared" si="9"/>
        <v>0</v>
      </c>
    </row>
    <row r="19" spans="1:50" ht="15">
      <c r="A19" s="13" t="s">
        <v>12</v>
      </c>
      <c r="B19">
        <v>0</v>
      </c>
      <c r="C19">
        <v>0</v>
      </c>
      <c r="D19">
        <v>0</v>
      </c>
      <c r="E19" s="43">
        <f t="shared" si="0"/>
        <v>0</v>
      </c>
      <c r="G19">
        <v>0</v>
      </c>
      <c r="H19">
        <v>0</v>
      </c>
      <c r="I19">
        <v>0</v>
      </c>
      <c r="J19" s="43">
        <f t="shared" si="1"/>
        <v>0</v>
      </c>
      <c r="L19">
        <v>0</v>
      </c>
      <c r="M19">
        <v>0</v>
      </c>
      <c r="N19">
        <v>0</v>
      </c>
      <c r="O19" s="43">
        <f t="shared" si="2"/>
        <v>0</v>
      </c>
      <c r="Q19">
        <v>0</v>
      </c>
      <c r="R19">
        <v>0</v>
      </c>
      <c r="S19">
        <v>0</v>
      </c>
      <c r="T19" s="43">
        <f t="shared" si="3"/>
        <v>0</v>
      </c>
      <c r="V19">
        <v>0</v>
      </c>
      <c r="W19">
        <v>0</v>
      </c>
      <c r="X19">
        <v>0</v>
      </c>
      <c r="Y19" s="43">
        <f t="shared" si="4"/>
        <v>0</v>
      </c>
      <c r="AD19" s="43" t="e">
        <f t="shared" si="5"/>
        <v>#VALUE!</v>
      </c>
      <c r="AF19">
        <v>0</v>
      </c>
      <c r="AG19">
        <v>0</v>
      </c>
      <c r="AH19">
        <v>0</v>
      </c>
      <c r="AI19" s="43">
        <f t="shared" si="6"/>
        <v>0</v>
      </c>
      <c r="AK19">
        <v>0</v>
      </c>
      <c r="AL19">
        <v>0</v>
      </c>
      <c r="AM19">
        <v>0</v>
      </c>
      <c r="AN19" s="43">
        <f t="shared" si="7"/>
        <v>0</v>
      </c>
      <c r="AP19">
        <v>0</v>
      </c>
      <c r="AQ19">
        <v>0</v>
      </c>
      <c r="AR19">
        <v>0</v>
      </c>
      <c r="AS19" s="43">
        <f t="shared" si="8"/>
        <v>0</v>
      </c>
      <c r="AU19">
        <v>0</v>
      </c>
      <c r="AV19">
        <v>0</v>
      </c>
      <c r="AW19">
        <v>0</v>
      </c>
      <c r="AX19" s="43">
        <f t="shared" si="9"/>
        <v>0</v>
      </c>
    </row>
    <row r="20" spans="1:50" s="39" customFormat="1" ht="15">
      <c r="A20" s="30" t="s">
        <v>13</v>
      </c>
      <c r="B20" s="39">
        <v>9.214340424292853</v>
      </c>
      <c r="C20" s="39">
        <v>10.130641189683846</v>
      </c>
      <c r="D20" s="39">
        <v>9.917629023217245</v>
      </c>
      <c r="E20" s="43">
        <f t="shared" si="0"/>
        <v>9.851425072932887</v>
      </c>
      <c r="G20" s="39">
        <v>3.29324539933444</v>
      </c>
      <c r="H20" s="39">
        <v>2.608155091051806</v>
      </c>
      <c r="I20" s="39">
        <v>2.9558472013311157</v>
      </c>
      <c r="J20" s="43">
        <f t="shared" si="1"/>
        <v>2.7998259073421554</v>
      </c>
      <c r="L20" s="39">
        <v>10.271218457570729</v>
      </c>
      <c r="M20" s="39">
        <v>8.439479003327785</v>
      </c>
      <c r="N20" s="39">
        <v>9.70747385357738</v>
      </c>
      <c r="O20" s="43">
        <f t="shared" si="2"/>
        <v>10.064304657226165</v>
      </c>
      <c r="Q20" s="39">
        <v>3.4079637054908507</v>
      </c>
      <c r="R20" s="39">
        <v>2.7362497787021605</v>
      </c>
      <c r="S20" s="39">
        <v>2.9232047171381064</v>
      </c>
      <c r="T20" s="43">
        <f t="shared" si="3"/>
        <v>2.618316061671168</v>
      </c>
      <c r="V20" s="39">
        <v>9.44639353743761</v>
      </c>
      <c r="W20" s="39">
        <v>10.762568419301179</v>
      </c>
      <c r="X20" s="39">
        <v>10.073747369384359</v>
      </c>
      <c r="Y20" s="43">
        <f t="shared" si="4"/>
        <v>11.204857029204385</v>
      </c>
      <c r="AD20" s="43" t="e">
        <f t="shared" si="5"/>
        <v>#VALUE!</v>
      </c>
      <c r="AF20" s="39">
        <v>10.501535930116471</v>
      </c>
      <c r="AG20" s="39">
        <v>9.295409449251245</v>
      </c>
      <c r="AH20" s="39">
        <v>9.779056933444272</v>
      </c>
      <c r="AI20" s="43">
        <f t="shared" si="6"/>
        <v>8.201676787057792</v>
      </c>
      <c r="AK20" s="39">
        <v>10.550124758735452</v>
      </c>
      <c r="AL20" s="39">
        <v>9.646851346089855</v>
      </c>
      <c r="AM20" s="39">
        <v>9.305207308196719</v>
      </c>
      <c r="AN20" s="43">
        <f t="shared" si="7"/>
        <v>10.18491227447192</v>
      </c>
      <c r="AP20" s="39">
        <v>3.231117054545454</v>
      </c>
      <c r="AQ20" s="39">
        <v>2.624075396006655</v>
      </c>
      <c r="AR20" s="39">
        <v>3.0078013178036573</v>
      </c>
      <c r="AS20" s="43">
        <f t="shared" si="8"/>
        <v>3.874186162115924</v>
      </c>
      <c r="AU20" s="39">
        <v>10.924405802568222</v>
      </c>
      <c r="AV20" s="39">
        <v>9.720461587458745</v>
      </c>
      <c r="AW20" s="39">
        <v>9.687962454242932</v>
      </c>
      <c r="AX20" s="43">
        <f t="shared" si="9"/>
        <v>10.588489850356673</v>
      </c>
    </row>
    <row r="21" spans="1:50" ht="15">
      <c r="A21" s="7" t="s">
        <v>14</v>
      </c>
      <c r="B21">
        <v>24.97658098169718</v>
      </c>
      <c r="C21">
        <v>24.97717885191346</v>
      </c>
      <c r="D21">
        <v>25.02365361525705</v>
      </c>
      <c r="E21" s="43">
        <f t="shared" si="0"/>
        <v>24.976996668282915</v>
      </c>
      <c r="G21">
        <v>14.906745257903507</v>
      </c>
      <c r="H21">
        <v>15.168317755102045</v>
      </c>
      <c r="I21">
        <v>14.940814159733762</v>
      </c>
      <c r="J21" s="43">
        <f t="shared" si="1"/>
        <v>15.09513643367476</v>
      </c>
      <c r="L21">
        <v>15.056637820299512</v>
      </c>
      <c r="M21">
        <v>15.087897886855243</v>
      </c>
      <c r="N21">
        <v>14.968086871880196</v>
      </c>
      <c r="O21" s="43">
        <f t="shared" si="2"/>
        <v>15.060168966148387</v>
      </c>
      <c r="Q21">
        <v>15.027726389351091</v>
      </c>
      <c r="R21">
        <v>14.907204509151418</v>
      </c>
      <c r="S21">
        <v>14.854736422628944</v>
      </c>
      <c r="T21" s="43">
        <f t="shared" si="3"/>
        <v>14.88604432064161</v>
      </c>
      <c r="V21">
        <v>14.987238918469199</v>
      </c>
      <c r="W21">
        <v>14.938359833610635</v>
      </c>
      <c r="X21">
        <v>14.96218727121465</v>
      </c>
      <c r="Y21" s="43">
        <f t="shared" si="4"/>
        <v>14.92193446127347</v>
      </c>
      <c r="AD21" s="43" t="e">
        <f t="shared" si="5"/>
        <v>#VALUE!</v>
      </c>
      <c r="AF21">
        <v>14.97954778702165</v>
      </c>
      <c r="AG21">
        <v>14.826424775374383</v>
      </c>
      <c r="AH21">
        <v>15.041676489184685</v>
      </c>
      <c r="AI21" s="43">
        <f t="shared" si="6"/>
        <v>14.687570648689507</v>
      </c>
      <c r="AK21">
        <v>15.222818169717138</v>
      </c>
      <c r="AL21">
        <v>15.096791381031618</v>
      </c>
      <c r="AM21">
        <v>15.20675870491802</v>
      </c>
      <c r="AN21" s="43">
        <f t="shared" si="7"/>
        <v>15.171862882054251</v>
      </c>
      <c r="AP21">
        <v>15.041117322314065</v>
      </c>
      <c r="AQ21">
        <v>15.044692762063232</v>
      </c>
      <c r="AR21">
        <v>15.121042712146417</v>
      </c>
      <c r="AS21" s="43">
        <f t="shared" si="8"/>
        <v>15.0373296830041</v>
      </c>
      <c r="AU21">
        <v>15.264363996789713</v>
      </c>
      <c r="AV21">
        <v>15.041772986798687</v>
      </c>
      <c r="AW21">
        <v>15.22391970049919</v>
      </c>
      <c r="AX21" s="43">
        <f t="shared" si="9"/>
        <v>15.202258236293106</v>
      </c>
    </row>
    <row r="22" spans="1:50" ht="15">
      <c r="A22" s="7" t="s">
        <v>15</v>
      </c>
      <c r="B22">
        <v>22.323983494176378</v>
      </c>
      <c r="C22">
        <v>22.4101067886855</v>
      </c>
      <c r="D22">
        <v>22.438281243781073</v>
      </c>
      <c r="E22" s="43">
        <f t="shared" si="0"/>
        <v>22.38386320932499</v>
      </c>
      <c r="G22">
        <v>12.925420965058244</v>
      </c>
      <c r="H22">
        <v>13.018150565149137</v>
      </c>
      <c r="I22">
        <v>12.900618352745415</v>
      </c>
      <c r="J22" s="43">
        <f t="shared" si="1"/>
        <v>12.992207185234372</v>
      </c>
      <c r="L22">
        <v>13.023224941763733</v>
      </c>
      <c r="M22">
        <v>12.985192595673869</v>
      </c>
      <c r="N22">
        <v>12.892950232945097</v>
      </c>
      <c r="O22" s="43">
        <f t="shared" si="2"/>
        <v>13.018928797327227</v>
      </c>
      <c r="Q22">
        <v>13.087068069883522</v>
      </c>
      <c r="R22">
        <v>13.005768036605662</v>
      </c>
      <c r="S22">
        <v>12.94419633943428</v>
      </c>
      <c r="T22" s="43">
        <f t="shared" si="3"/>
        <v>12.991494080481155</v>
      </c>
      <c r="V22">
        <v>12.92979138103161</v>
      </c>
      <c r="W22">
        <v>13.03983815307822</v>
      </c>
      <c r="X22">
        <v>13.012613344425956</v>
      </c>
      <c r="Y22" s="43">
        <f t="shared" si="4"/>
        <v>13.076818370907567</v>
      </c>
      <c r="AD22" s="43" t="e">
        <f t="shared" si="5"/>
        <v>#VALUE!</v>
      </c>
      <c r="AF22">
        <v>13.095884758735432</v>
      </c>
      <c r="AG22">
        <v>12.984437504159722</v>
      </c>
      <c r="AH22">
        <v>13.073236356073208</v>
      </c>
      <c r="AI22" s="43">
        <f t="shared" si="6"/>
        <v>12.883375547246379</v>
      </c>
      <c r="AK22">
        <v>12.950523510815314</v>
      </c>
      <c r="AL22">
        <v>12.925405790349423</v>
      </c>
      <c r="AM22">
        <v>12.870073131147544</v>
      </c>
      <c r="AN22" s="43">
        <f t="shared" si="7"/>
        <v>12.940367886879129</v>
      </c>
      <c r="AP22">
        <v>13.032706247933888</v>
      </c>
      <c r="AQ22">
        <v>12.892615291181361</v>
      </c>
      <c r="AR22">
        <v>12.924243144758737</v>
      </c>
      <c r="AS22" s="43">
        <f t="shared" si="8"/>
        <v>13.181111493719477</v>
      </c>
      <c r="AU22">
        <v>13.031456837881208</v>
      </c>
      <c r="AV22">
        <v>13.035160561056093</v>
      </c>
      <c r="AW22">
        <v>12.83164169717139</v>
      </c>
      <c r="AX22" s="43">
        <f t="shared" si="9"/>
        <v>13.032490224379858</v>
      </c>
    </row>
    <row r="23" spans="1:50" ht="15">
      <c r="A23" s="7" t="s">
        <v>16</v>
      </c>
      <c r="E23" s="43" t="s">
        <v>82</v>
      </c>
      <c r="J23" s="43" t="s">
        <v>82</v>
      </c>
      <c r="O23" s="43" t="s">
        <v>82</v>
      </c>
      <c r="T23" s="43" t="s">
        <v>82</v>
      </c>
      <c r="Y23" s="43" t="s">
        <v>82</v>
      </c>
      <c r="AD23" s="43" t="s">
        <v>82</v>
      </c>
      <c r="AI23" s="43" t="s">
        <v>82</v>
      </c>
      <c r="AN23" s="43" t="s">
        <v>82</v>
      </c>
      <c r="AS23" s="43" t="s">
        <v>82</v>
      </c>
      <c r="AX23" s="43" t="s">
        <v>82</v>
      </c>
    </row>
    <row r="24" spans="1:50" ht="15">
      <c r="A24" s="8" t="s">
        <v>17</v>
      </c>
      <c r="B24">
        <v>334.99928286189675</v>
      </c>
      <c r="C24">
        <v>335.48309134775377</v>
      </c>
      <c r="D24">
        <v>334.33714809286874</v>
      </c>
      <c r="E24" s="43">
        <f>TREND(B24:C24,B$94:C$94,D$94)</f>
        <v>335.3356647256506</v>
      </c>
      <c r="G24">
        <v>322.57225940099806</v>
      </c>
      <c r="H24">
        <v>320.68265243328074</v>
      </c>
      <c r="I24">
        <v>321.1072590682195</v>
      </c>
      <c r="J24" s="43">
        <f>TREND(G24:H24,G$94:H$94,I$94)</f>
        <v>321.2113163270646</v>
      </c>
      <c r="L24">
        <v>326.36382412645617</v>
      </c>
      <c r="M24">
        <v>324.5027858569055</v>
      </c>
      <c r="N24">
        <v>320.4799326123133</v>
      </c>
      <c r="O24" s="43">
        <f>TREND(L24:M24,L$94:M$94,N$94)</f>
        <v>326.1536007237515</v>
      </c>
      <c r="Q24">
        <v>327.0232069883527</v>
      </c>
      <c r="R24">
        <v>321.1665703826956</v>
      </c>
      <c r="S24">
        <v>321.5949400998333</v>
      </c>
      <c r="T24" s="43">
        <f>TREND(Q24:R24,Q$94:R$94,S$94)</f>
        <v>320.13831282146424</v>
      </c>
      <c r="V24">
        <v>323.89327820299496</v>
      </c>
      <c r="W24">
        <v>323.1725221297837</v>
      </c>
      <c r="X24">
        <v>322.65454326123114</v>
      </c>
      <c r="Y24" s="43">
        <f>TREND(V24:W24,V$94:W$94,X$94)</f>
        <v>322.93031860038</v>
      </c>
      <c r="AD24" s="43" t="e">
        <f>TREND(AA24:AB24,AA$94:AB$94,AC$94)</f>
        <v>#VALUE!</v>
      </c>
      <c r="AF24">
        <v>323.0245439267887</v>
      </c>
      <c r="AG24">
        <v>322.76620831946764</v>
      </c>
      <c r="AH24">
        <v>323.62911797004983</v>
      </c>
      <c r="AI24" s="43">
        <f>TREND(AF24:AG24,AF$94:AG$94,AH$94)</f>
        <v>322.53194591331277</v>
      </c>
      <c r="AK24">
        <v>324.51517803660585</v>
      </c>
      <c r="AL24">
        <v>325.6386257903492</v>
      </c>
      <c r="AM24">
        <v>322.71599016393424</v>
      </c>
      <c r="AN24" s="43">
        <f>TREND(AK24:AL24,AK$94:AL$94,AM$94)</f>
        <v>324.9694116488664</v>
      </c>
      <c r="AP24">
        <v>324.4282671074382</v>
      </c>
      <c r="AQ24">
        <v>325.24396938435956</v>
      </c>
      <c r="AR24">
        <v>323.7270795341097</v>
      </c>
      <c r="AS24" s="43">
        <f>TREND(AP24:AQ24,AP$94:AQ$94,AR$94)</f>
        <v>323.56415353650857</v>
      </c>
      <c r="AU24">
        <v>325.609170144462</v>
      </c>
      <c r="AV24">
        <v>324.54180759075865</v>
      </c>
      <c r="AW24">
        <v>324.21472129783683</v>
      </c>
      <c r="AX24" s="43">
        <f>TREND(AU24:AV24,AU$94:AV$94,AW$94)</f>
        <v>325.31136223602033</v>
      </c>
    </row>
    <row r="25" spans="1:50" ht="15">
      <c r="A25" s="7" t="s">
        <v>18</v>
      </c>
      <c r="B25">
        <v>0.7282798354841934</v>
      </c>
      <c r="C25">
        <v>0.8920039049767052</v>
      </c>
      <c r="D25">
        <v>3.6363357692039773</v>
      </c>
      <c r="E25" s="43">
        <f>TREND(B25:C25,B$94:C$94,D$94)</f>
        <v>0.8421137372184624</v>
      </c>
      <c r="G25">
        <v>4.153484990915139</v>
      </c>
      <c r="H25">
        <v>3.0995465806211935</v>
      </c>
      <c r="I25">
        <v>1.9489794301164705</v>
      </c>
      <c r="J25" s="43">
        <f>TREND(G25:H25,G$94:H$94,I$94)</f>
        <v>3.3944116998303393</v>
      </c>
      <c r="L25">
        <v>3.790040612861899</v>
      </c>
      <c r="M25">
        <v>5.509294116938442</v>
      </c>
      <c r="N25">
        <v>2.7350199921747103</v>
      </c>
      <c r="O25" s="43">
        <f>TREND(L25:M25,L$94:M$94,N$94)</f>
        <v>3.9842479688590493</v>
      </c>
      <c r="Q25">
        <v>-2.6125696660066606</v>
      </c>
      <c r="R25">
        <v>1.893084968113143</v>
      </c>
      <c r="S25">
        <v>1.0511442137841918</v>
      </c>
      <c r="T25" s="43">
        <f>TREND(Q25:R25,Q$94:R$94,S$94)</f>
        <v>2.6841488086382554</v>
      </c>
      <c r="V25">
        <v>0.583280734760466</v>
      </c>
      <c r="W25">
        <v>0.9405632010000003</v>
      </c>
      <c r="X25">
        <v>0.6363686891524126</v>
      </c>
      <c r="Y25" s="43">
        <f>TREND(V25:W25,V$94:W$94,X$94)</f>
        <v>1.0606247274075926</v>
      </c>
      <c r="AD25" s="43" t="e">
        <f>TREND(AA25:AB25,AA$94:AB$94,AC$94)</f>
        <v>#VALUE!</v>
      </c>
      <c r="AF25">
        <v>1.399135261114808</v>
      </c>
      <c r="AG25">
        <v>1.3913959358252905</v>
      </c>
      <c r="AH25">
        <v>0.5841029058702165</v>
      </c>
      <c r="AI25" s="43">
        <f>TREND(AF25:AG25,AF$94:AG$94,AH$94)</f>
        <v>1.3843778054825981</v>
      </c>
      <c r="AK25">
        <v>-0.4001459516534442</v>
      </c>
      <c r="AL25">
        <v>-1.518329778359401</v>
      </c>
      <c r="AM25">
        <v>0.6224585071740658</v>
      </c>
      <c r="AN25" s="43">
        <f>TREND(AK25:AL25,AK$94:AL$94,AM$94)</f>
        <v>-0.8522512472344348</v>
      </c>
      <c r="AP25">
        <v>1.3448668542181828</v>
      </c>
      <c r="AQ25">
        <v>0.2455895171880198</v>
      </c>
      <c r="AR25">
        <v>2.4422788162895195</v>
      </c>
      <c r="AS25" s="43">
        <f>TREND(AP25:AQ25,AP$94:AQ$94,AR$94)</f>
        <v>2.5093854439275383</v>
      </c>
      <c r="AU25">
        <v>0.8081029586243972</v>
      </c>
      <c r="AV25">
        <v>0.7044963043356763</v>
      </c>
      <c r="AW25">
        <v>1.989979960798668</v>
      </c>
      <c r="AX25" s="43">
        <f>TREND(AU25:AV25,AU$94:AV$94,AW$94)</f>
        <v>0.7791953668156821</v>
      </c>
    </row>
    <row r="26" spans="1:50" ht="15">
      <c r="A26" s="11" t="s">
        <v>19</v>
      </c>
      <c r="B26" t="s">
        <v>137</v>
      </c>
      <c r="C26" t="s">
        <v>137</v>
      </c>
      <c r="D26" t="s">
        <v>137</v>
      </c>
      <c r="E26" s="43" t="str">
        <f>B26</f>
        <v>Frs / Fa / Cool</v>
      </c>
      <c r="G26" t="s">
        <v>137</v>
      </c>
      <c r="H26" t="s">
        <v>137</v>
      </c>
      <c r="I26" t="s">
        <v>137</v>
      </c>
      <c r="J26" s="43" t="str">
        <f>G26</f>
        <v>Frs / Fa / Cool</v>
      </c>
      <c r="L26" t="s">
        <v>137</v>
      </c>
      <c r="M26" t="s">
        <v>137</v>
      </c>
      <c r="N26" t="s">
        <v>137</v>
      </c>
      <c r="O26" s="43" t="str">
        <f>L26</f>
        <v>Frs / Fa / Cool</v>
      </c>
      <c r="Q26" t="s">
        <v>137</v>
      </c>
      <c r="R26" t="s">
        <v>137</v>
      </c>
      <c r="S26" t="s">
        <v>137</v>
      </c>
      <c r="T26" s="43" t="str">
        <f>Q26</f>
        <v>Frs / Fa / Cool</v>
      </c>
      <c r="V26" t="s">
        <v>137</v>
      </c>
      <c r="W26" t="s">
        <v>137</v>
      </c>
      <c r="X26" t="s">
        <v>137</v>
      </c>
      <c r="Y26" s="43" t="str">
        <f>V26</f>
        <v>Frs / Fa / Cool</v>
      </c>
      <c r="AD26" s="43">
        <f>AA26</f>
        <v>0</v>
      </c>
      <c r="AF26" t="s">
        <v>137</v>
      </c>
      <c r="AG26" t="s">
        <v>137</v>
      </c>
      <c r="AH26" t="s">
        <v>137</v>
      </c>
      <c r="AI26" s="43" t="str">
        <f>AF26</f>
        <v>Frs / Fa / Cool</v>
      </c>
      <c r="AK26" t="s">
        <v>137</v>
      </c>
      <c r="AL26" t="s">
        <v>137</v>
      </c>
      <c r="AM26" t="s">
        <v>137</v>
      </c>
      <c r="AN26" s="43" t="str">
        <f>AK26</f>
        <v>Frs / Fa / Cool</v>
      </c>
      <c r="AP26" t="s">
        <v>137</v>
      </c>
      <c r="AQ26" t="s">
        <v>137</v>
      </c>
      <c r="AR26" t="s">
        <v>137</v>
      </c>
      <c r="AS26" s="43" t="str">
        <f>AP26</f>
        <v>Frs / Fa / Cool</v>
      </c>
      <c r="AU26" t="s">
        <v>137</v>
      </c>
      <c r="AV26" t="s">
        <v>137</v>
      </c>
      <c r="AW26" t="s">
        <v>137</v>
      </c>
      <c r="AX26" s="43" t="str">
        <f>AU26</f>
        <v>Frs / Fa / Cool</v>
      </c>
    </row>
    <row r="27" spans="1:50" ht="15">
      <c r="A27" s="7" t="s">
        <v>20</v>
      </c>
      <c r="B27">
        <v>-46.95791991680533</v>
      </c>
      <c r="C27">
        <v>-46.94767314475878</v>
      </c>
      <c r="D27">
        <v>-47.07230960199003</v>
      </c>
      <c r="E27" s="43">
        <f>TREND(B27:C27,B$94:C$94,D$94)</f>
        <v>-46.9507955517327</v>
      </c>
      <c r="G27">
        <v>-46.60226444259574</v>
      </c>
      <c r="H27">
        <v>-46.66996324960752</v>
      </c>
      <c r="I27">
        <v>-46.713880499167985</v>
      </c>
      <c r="J27" s="43">
        <f>TREND(G27:H27,G$94:H$94,I$94)</f>
        <v>-46.65102284796272</v>
      </c>
      <c r="L27">
        <v>-46.66482026622297</v>
      </c>
      <c r="M27">
        <v>-46.62593211314476</v>
      </c>
      <c r="N27">
        <v>-46.72298389351083</v>
      </c>
      <c r="O27" s="43">
        <f>TREND(L27:M27,L$94:M$94,N$94)</f>
        <v>-46.66042744959004</v>
      </c>
      <c r="Q27">
        <v>-46.6624180199667</v>
      </c>
      <c r="R27">
        <v>-46.6763980199667</v>
      </c>
      <c r="S27">
        <v>-46.70723009983355</v>
      </c>
      <c r="T27" s="43">
        <f>TREND(Q27:R27,Q$94:R$94,S$94)</f>
        <v>-46.678852507358336</v>
      </c>
      <c r="V27">
        <v>-46.62079697171377</v>
      </c>
      <c r="W27">
        <v>-46.600018785357705</v>
      </c>
      <c r="X27">
        <v>-46.72406504159745</v>
      </c>
      <c r="Y27" s="43">
        <f>TREND(V27:W27,V$94:W$94,X$94)</f>
        <v>-46.593036464629385</v>
      </c>
      <c r="AD27" s="43" t="e">
        <f>TREND(AA27:AB27,AA$94:AB$94,AC$94)</f>
        <v>#VALUE!</v>
      </c>
      <c r="AF27">
        <v>-46.58095820299494</v>
      </c>
      <c r="AG27">
        <v>-46.5909460232945</v>
      </c>
      <c r="AH27">
        <v>-46.73253856905164</v>
      </c>
      <c r="AI27" s="43">
        <f>TREND(AF27:AG27,AF$94:AG$94,AH$94)</f>
        <v>-46.60000312091987</v>
      </c>
      <c r="AK27">
        <v>-46.5933314975041</v>
      </c>
      <c r="AL27">
        <v>-46.58551900166384</v>
      </c>
      <c r="AM27">
        <v>-46.73953598360658</v>
      </c>
      <c r="AN27" s="43">
        <f>TREND(AK27:AL27,AK$94:AL$94,AM$94)</f>
        <v>-46.59017274072661</v>
      </c>
      <c r="AP27">
        <v>-46.5926400495868</v>
      </c>
      <c r="AQ27">
        <v>-46.61586232945088</v>
      </c>
      <c r="AR27">
        <v>-46.69003750415978</v>
      </c>
      <c r="AS27" s="43">
        <f>TREND(AP27:AQ27,AP$94:AQ$94,AR$94)</f>
        <v>-46.56803954552272</v>
      </c>
      <c r="AU27">
        <v>-46.5849159069021</v>
      </c>
      <c r="AV27">
        <v>-46.5893696039604</v>
      </c>
      <c r="AW27">
        <v>-46.66948294509148</v>
      </c>
      <c r="AX27" s="43">
        <f>TREND(AU27:AV27,AU$94:AV$94,AW$94)</f>
        <v>-46.58615854577973</v>
      </c>
    </row>
    <row r="28" spans="1:50" ht="15">
      <c r="A28" s="7" t="s">
        <v>21</v>
      </c>
      <c r="B28">
        <v>-55.59528850249591</v>
      </c>
      <c r="C28">
        <v>-55.583862196339375</v>
      </c>
      <c r="D28">
        <v>-55.73073021558874</v>
      </c>
      <c r="E28" s="43">
        <f>TREND(B28:C28,B$94:C$94,D$94)</f>
        <v>-55.58734403216702</v>
      </c>
      <c r="G28">
        <v>-55.19823703826962</v>
      </c>
      <c r="H28">
        <v>-55.2722315855573</v>
      </c>
      <c r="I28">
        <v>-55.32609569051579</v>
      </c>
      <c r="J28" s="43">
        <f>TREND(G28:H28,G$94:H$94,I$94)</f>
        <v>-55.25152979616078</v>
      </c>
      <c r="L28">
        <v>-55.26607244592348</v>
      </c>
      <c r="M28">
        <v>-55.215779434276186</v>
      </c>
      <c r="N28">
        <v>-55.33063337770378</v>
      </c>
      <c r="O28" s="43">
        <f>TREND(L28:M28,L$94:M$94,N$94)</f>
        <v>-55.26039133328128</v>
      </c>
      <c r="Q28">
        <v>-55.25450545757071</v>
      </c>
      <c r="R28">
        <v>-55.27921274542426</v>
      </c>
      <c r="S28">
        <v>-55.334474742096454</v>
      </c>
      <c r="T28" s="43">
        <f>TREND(Q28:R28,Q$94:R$94,S$94)</f>
        <v>-55.28355063716376</v>
      </c>
      <c r="V28">
        <v>-55.205606738768694</v>
      </c>
      <c r="W28">
        <v>-55.19441444259569</v>
      </c>
      <c r="X28">
        <v>-55.34613855241262</v>
      </c>
      <c r="Y28" s="43">
        <f>TREND(V28:W28,V$94:W$94,X$94)</f>
        <v>-55.190653373163215</v>
      </c>
      <c r="AD28" s="43" t="e">
        <f>TREND(AA28:AB28,AA$94:AB$94,AC$94)</f>
        <v>#VALUE!</v>
      </c>
      <c r="AF28">
        <v>-55.17735925124797</v>
      </c>
      <c r="AG28">
        <v>-55.173008402662205</v>
      </c>
      <c r="AH28">
        <v>-55.34519202995007</v>
      </c>
      <c r="AI28" s="43">
        <f>TREND(AF28:AG28,AF$94:AG$94,AH$94)</f>
        <v>-55.16906299122982</v>
      </c>
      <c r="AK28">
        <v>-55.18317871880198</v>
      </c>
      <c r="AL28">
        <v>-55.17940231281195</v>
      </c>
      <c r="AM28">
        <v>-55.35002208196721</v>
      </c>
      <c r="AN28" s="43">
        <f>TREND(AK28:AL28,AK$94:AL$94,AM$94)</f>
        <v>-55.181651838243006</v>
      </c>
      <c r="AP28">
        <v>-55.19475297520657</v>
      </c>
      <c r="AQ28">
        <v>-55.21615720465888</v>
      </c>
      <c r="AR28">
        <v>-55.29350790349415</v>
      </c>
      <c r="AS28" s="43">
        <f>TREND(AP28:AQ28,AP$94:AQ$94,AR$94)</f>
        <v>-55.172078421428395</v>
      </c>
      <c r="AU28">
        <v>-55.19431372391656</v>
      </c>
      <c r="AV28">
        <v>-55.18628268976897</v>
      </c>
      <c r="AW28">
        <v>-55.27912810316142</v>
      </c>
      <c r="AX28" s="43">
        <f>TREND(AU28:AV28,AU$94:AV$94,AW$94)</f>
        <v>-55.192072961887</v>
      </c>
    </row>
    <row r="29" spans="1:50" ht="15">
      <c r="A29" s="1" t="s">
        <v>22</v>
      </c>
      <c r="E29" s="43" t="s">
        <v>82</v>
      </c>
      <c r="J29" s="43" t="s">
        <v>82</v>
      </c>
      <c r="O29" s="43" t="s">
        <v>82</v>
      </c>
      <c r="T29" s="43" t="s">
        <v>82</v>
      </c>
      <c r="Y29" s="43" t="s">
        <v>82</v>
      </c>
      <c r="AD29" s="43" t="s">
        <v>82</v>
      </c>
      <c r="AI29" s="43" t="s">
        <v>82</v>
      </c>
      <c r="AN29" s="43" t="s">
        <v>82</v>
      </c>
      <c r="AS29" s="43" t="s">
        <v>82</v>
      </c>
      <c r="AX29" s="43" t="s">
        <v>82</v>
      </c>
    </row>
    <row r="30" spans="1:50" ht="15">
      <c r="A30" s="1" t="s">
        <v>23</v>
      </c>
      <c r="B30">
        <v>0</v>
      </c>
      <c r="C30">
        <v>0</v>
      </c>
      <c r="D30">
        <v>0</v>
      </c>
      <c r="E30" s="43">
        <f>TREND(B30:C30,B$94:C$94,D$94)</f>
        <v>0</v>
      </c>
      <c r="G30">
        <v>0</v>
      </c>
      <c r="H30">
        <v>0</v>
      </c>
      <c r="I30">
        <v>0</v>
      </c>
      <c r="J30" s="43">
        <f>TREND(G30:H30,G$94:H$94,I$94)</f>
        <v>0</v>
      </c>
      <c r="L30">
        <v>0</v>
      </c>
      <c r="M30">
        <v>0</v>
      </c>
      <c r="N30">
        <v>0</v>
      </c>
      <c r="O30" s="43">
        <f>TREND(L30:M30,L$94:M$94,N$94)</f>
        <v>0</v>
      </c>
      <c r="Q30">
        <v>0</v>
      </c>
      <c r="R30">
        <v>0</v>
      </c>
      <c r="S30">
        <v>0</v>
      </c>
      <c r="T30" s="43">
        <f>TREND(Q30:R30,Q$94:R$94,S$94)</f>
        <v>0</v>
      </c>
      <c r="V30">
        <v>0</v>
      </c>
      <c r="W30">
        <v>0</v>
      </c>
      <c r="X30">
        <v>0</v>
      </c>
      <c r="Y30" s="43">
        <f>TREND(V30:W30,V$94:W$94,X$94)</f>
        <v>0</v>
      </c>
      <c r="AD30" s="43" t="e">
        <f>TREND(AA30:AB30,AA$94:AB$94,AC$94)</f>
        <v>#VALUE!</v>
      </c>
      <c r="AF30">
        <v>0</v>
      </c>
      <c r="AG30">
        <v>0</v>
      </c>
      <c r="AH30">
        <v>0</v>
      </c>
      <c r="AI30" s="43">
        <f>TREND(AF30:AG30,AF$94:AG$94,AH$94)</f>
        <v>0</v>
      </c>
      <c r="AK30">
        <v>0</v>
      </c>
      <c r="AL30">
        <v>0</v>
      </c>
      <c r="AM30">
        <v>0</v>
      </c>
      <c r="AN30" s="43">
        <f>TREND(AK30:AL30,AK$94:AL$94,AM$94)</f>
        <v>0</v>
      </c>
      <c r="AP30">
        <v>0</v>
      </c>
      <c r="AQ30">
        <v>0</v>
      </c>
      <c r="AR30">
        <v>0</v>
      </c>
      <c r="AS30" s="43">
        <f>TREND(AP30:AQ30,AP$94:AQ$94,AR$94)</f>
        <v>0</v>
      </c>
      <c r="AU30">
        <v>0</v>
      </c>
      <c r="AV30">
        <v>0</v>
      </c>
      <c r="AW30">
        <v>0</v>
      </c>
      <c r="AX30" s="43">
        <f>TREND(AU30:AV30,AU$94:AV$94,AW$94)</f>
        <v>0</v>
      </c>
    </row>
    <row r="31" spans="1:50" ht="15">
      <c r="A31" s="1" t="s">
        <v>24</v>
      </c>
      <c r="B31">
        <v>0</v>
      </c>
      <c r="C31">
        <v>0</v>
      </c>
      <c r="D31">
        <v>0</v>
      </c>
      <c r="E31" s="43">
        <f>TREND(B31:C31,B$94:C$94,D$94)</f>
        <v>0</v>
      </c>
      <c r="G31">
        <v>0</v>
      </c>
      <c r="H31">
        <v>0</v>
      </c>
      <c r="I31">
        <v>0</v>
      </c>
      <c r="J31" s="43">
        <f>TREND(G31:H31,G$94:H$94,I$94)</f>
        <v>0</v>
      </c>
      <c r="L31">
        <v>0</v>
      </c>
      <c r="M31">
        <v>0</v>
      </c>
      <c r="N31">
        <v>0</v>
      </c>
      <c r="O31" s="43">
        <f>TREND(L31:M31,L$94:M$94,N$94)</f>
        <v>0</v>
      </c>
      <c r="Q31">
        <v>0</v>
      </c>
      <c r="R31">
        <v>0</v>
      </c>
      <c r="S31">
        <v>0</v>
      </c>
      <c r="T31" s="43">
        <f>TREND(Q31:R31,Q$94:R$94,S$94)</f>
        <v>0</v>
      </c>
      <c r="V31">
        <v>0</v>
      </c>
      <c r="W31">
        <v>0</v>
      </c>
      <c r="X31">
        <v>0</v>
      </c>
      <c r="Y31" s="43">
        <f>TREND(V31:W31,V$94:W$94,X$94)</f>
        <v>0</v>
      </c>
      <c r="AD31" s="43" t="e">
        <f>TREND(AA31:AB31,AA$94:AB$94,AC$94)</f>
        <v>#VALUE!</v>
      </c>
      <c r="AF31">
        <v>0</v>
      </c>
      <c r="AG31">
        <v>0</v>
      </c>
      <c r="AH31">
        <v>0</v>
      </c>
      <c r="AI31" s="43">
        <f>TREND(AF31:AG31,AF$94:AG$94,AH$94)</f>
        <v>0</v>
      </c>
      <c r="AK31">
        <v>0</v>
      </c>
      <c r="AL31">
        <v>0</v>
      </c>
      <c r="AM31">
        <v>0</v>
      </c>
      <c r="AN31" s="43">
        <f>TREND(AK31:AL31,AK$94:AL$94,AM$94)</f>
        <v>0</v>
      </c>
      <c r="AP31">
        <v>0</v>
      </c>
      <c r="AQ31">
        <v>0</v>
      </c>
      <c r="AR31">
        <v>0</v>
      </c>
      <c r="AS31" s="43">
        <f>TREND(AP31:AQ31,AP$94:AQ$94,AR$94)</f>
        <v>0</v>
      </c>
      <c r="AU31">
        <v>0</v>
      </c>
      <c r="AV31">
        <v>0</v>
      </c>
      <c r="AW31">
        <v>0</v>
      </c>
      <c r="AX31" s="43">
        <f>TREND(AU31:AV31,AU$94:AV$94,AW$94)</f>
        <v>0</v>
      </c>
    </row>
    <row r="32" spans="1:50" ht="15.75" thickBot="1">
      <c r="A32" s="12" t="s">
        <v>25</v>
      </c>
      <c r="B32" t="s">
        <v>137</v>
      </c>
      <c r="C32" t="s">
        <v>137</v>
      </c>
      <c r="D32" t="s">
        <v>137</v>
      </c>
      <c r="E32" s="43" t="str">
        <f>B32</f>
        <v>Frs / Fa / Cool</v>
      </c>
      <c r="G32" t="s">
        <v>137</v>
      </c>
      <c r="H32" t="s">
        <v>137</v>
      </c>
      <c r="I32" t="s">
        <v>137</v>
      </c>
      <c r="J32" s="43" t="str">
        <f>G32</f>
        <v>Frs / Fa / Cool</v>
      </c>
      <c r="L32" t="s">
        <v>137</v>
      </c>
      <c r="M32" t="s">
        <v>137</v>
      </c>
      <c r="N32" t="s">
        <v>137</v>
      </c>
      <c r="O32" s="43" t="str">
        <f>L32</f>
        <v>Frs / Fa / Cool</v>
      </c>
      <c r="Q32" t="s">
        <v>137</v>
      </c>
      <c r="R32" t="s">
        <v>137</v>
      </c>
      <c r="S32" t="s">
        <v>137</v>
      </c>
      <c r="T32" s="43" t="str">
        <f>Q32</f>
        <v>Frs / Fa / Cool</v>
      </c>
      <c r="V32" t="s">
        <v>137</v>
      </c>
      <c r="W32" t="s">
        <v>137</v>
      </c>
      <c r="X32" t="s">
        <v>137</v>
      </c>
      <c r="Y32" s="43" t="str">
        <f>V32</f>
        <v>Frs / Fa / Cool</v>
      </c>
      <c r="AD32" s="43">
        <f>AA32</f>
        <v>0</v>
      </c>
      <c r="AF32" t="s">
        <v>137</v>
      </c>
      <c r="AG32" t="s">
        <v>137</v>
      </c>
      <c r="AH32" t="s">
        <v>137</v>
      </c>
      <c r="AI32" s="43" t="str">
        <f>AF32</f>
        <v>Frs / Fa / Cool</v>
      </c>
      <c r="AK32" t="s">
        <v>137</v>
      </c>
      <c r="AL32" t="s">
        <v>137</v>
      </c>
      <c r="AM32" t="s">
        <v>137</v>
      </c>
      <c r="AN32" s="43" t="str">
        <f>AK32</f>
        <v>Frs / Fa / Cool</v>
      </c>
      <c r="AP32" t="s">
        <v>137</v>
      </c>
      <c r="AQ32" t="s">
        <v>137</v>
      </c>
      <c r="AR32" t="s">
        <v>137</v>
      </c>
      <c r="AS32" s="43" t="str">
        <f>AP32</f>
        <v>Frs / Fa / Cool</v>
      </c>
      <c r="AU32" t="s">
        <v>137</v>
      </c>
      <c r="AV32" t="s">
        <v>137</v>
      </c>
      <c r="AW32" t="s">
        <v>137</v>
      </c>
      <c r="AX32" s="43" t="str">
        <f>AU32</f>
        <v>Frs / Fa / Cool</v>
      </c>
    </row>
    <row r="33" spans="1:50" ht="15">
      <c r="A33" s="2" t="s">
        <v>26</v>
      </c>
      <c r="B33" t="s">
        <v>82</v>
      </c>
      <c r="C33" t="s">
        <v>82</v>
      </c>
      <c r="D33" t="s">
        <v>82</v>
      </c>
      <c r="E33" s="43" t="s">
        <v>82</v>
      </c>
      <c r="G33" t="s">
        <v>82</v>
      </c>
      <c r="H33" t="s">
        <v>82</v>
      </c>
      <c r="I33" t="s">
        <v>82</v>
      </c>
      <c r="J33" s="43" t="s">
        <v>82</v>
      </c>
      <c r="L33" t="s">
        <v>82</v>
      </c>
      <c r="M33" t="s">
        <v>82</v>
      </c>
      <c r="N33" t="s">
        <v>82</v>
      </c>
      <c r="O33" s="43" t="s">
        <v>82</v>
      </c>
      <c r="Q33" t="s">
        <v>82</v>
      </c>
      <c r="R33" t="s">
        <v>82</v>
      </c>
      <c r="S33" t="s">
        <v>82</v>
      </c>
      <c r="T33" s="43" t="s">
        <v>82</v>
      </c>
      <c r="V33" t="s">
        <v>82</v>
      </c>
      <c r="W33" t="s">
        <v>82</v>
      </c>
      <c r="X33" t="s">
        <v>82</v>
      </c>
      <c r="Y33" s="43" t="s">
        <v>82</v>
      </c>
      <c r="AD33" s="43" t="s">
        <v>82</v>
      </c>
      <c r="AF33" t="s">
        <v>82</v>
      </c>
      <c r="AG33" t="s">
        <v>82</v>
      </c>
      <c r="AH33" t="s">
        <v>82</v>
      </c>
      <c r="AI33" s="43" t="s">
        <v>82</v>
      </c>
      <c r="AK33" t="s">
        <v>82</v>
      </c>
      <c r="AL33" t="s">
        <v>82</v>
      </c>
      <c r="AM33" t="s">
        <v>82</v>
      </c>
      <c r="AN33" s="43" t="s">
        <v>82</v>
      </c>
      <c r="AP33" t="s">
        <v>82</v>
      </c>
      <c r="AQ33" t="s">
        <v>82</v>
      </c>
      <c r="AR33" t="s">
        <v>82</v>
      </c>
      <c r="AS33" s="43" t="s">
        <v>82</v>
      </c>
      <c r="AU33" t="s">
        <v>82</v>
      </c>
      <c r="AV33" t="s">
        <v>82</v>
      </c>
      <c r="AW33" t="s">
        <v>82</v>
      </c>
      <c r="AX33" s="43" t="s">
        <v>82</v>
      </c>
    </row>
    <row r="34" spans="1:50" ht="15">
      <c r="A34" s="14" t="s">
        <v>27</v>
      </c>
      <c r="B34">
        <v>2932.917041898012</v>
      </c>
      <c r="C34">
        <v>2512.8581057554547</v>
      </c>
      <c r="D34">
        <v>2619.6844309971502</v>
      </c>
      <c r="E34" s="43">
        <f>TREND(B34:C34,B$94:C$94,D$94)</f>
        <v>2640.8588991480215</v>
      </c>
      <c r="G34">
        <v>1753.8200098807947</v>
      </c>
      <c r="H34">
        <v>1886.3340611520698</v>
      </c>
      <c r="I34">
        <v>1791.9908361904181</v>
      </c>
      <c r="J34" s="43">
        <f>TREND(G34:H34,G$94:H$94,I$94)</f>
        <v>1849.260005264787</v>
      </c>
      <c r="L34">
        <v>300.25513445678536</v>
      </c>
      <c r="M34">
        <v>662.2771069827587</v>
      </c>
      <c r="N34">
        <v>340.46036491865596</v>
      </c>
      <c r="O34" s="43">
        <f>TREND(L34:M34,L$94:M$94,N$94)</f>
        <v>341.1492375837737</v>
      </c>
      <c r="Q34">
        <v>1667.8312564714172</v>
      </c>
      <c r="R34">
        <v>1756.8494548493322</v>
      </c>
      <c r="S34">
        <v>1781.4869086704382</v>
      </c>
      <c r="T34" s="43">
        <f>TREND(Q34:R34,Q$94:R$94,S$94)</f>
        <v>1772.478499595061</v>
      </c>
      <c r="V34">
        <v>469.82004758940786</v>
      </c>
      <c r="W34">
        <v>402.10470635460143</v>
      </c>
      <c r="X34">
        <v>384.8753944217014</v>
      </c>
      <c r="Y34" s="43">
        <f>TREND(V34:W34,V$94:W$94,X$94)</f>
        <v>379.3495812138922</v>
      </c>
      <c r="AD34" s="43" t="e">
        <f>TREND(AA34:AB34,AA$94:AB$94,AC$94)</f>
        <v>#VALUE!</v>
      </c>
      <c r="AF34">
        <v>416.9361690585533</v>
      </c>
      <c r="AG34">
        <v>443.1046289211573</v>
      </c>
      <c r="AH34">
        <v>461.89086759552623</v>
      </c>
      <c r="AI34" s="43">
        <f>TREND(AF34:AG34,AF$94:AG$94,AH$94)</f>
        <v>466.8345608355089</v>
      </c>
      <c r="AK34">
        <v>321.05235104770776</v>
      </c>
      <c r="AL34">
        <v>470.37706494059745</v>
      </c>
      <c r="AM34">
        <v>451.6655832571546</v>
      </c>
      <c r="AN34" s="43">
        <f>TREND(AK34:AL34,AK$94:AL$94,AM$94)</f>
        <v>381.4274810573861</v>
      </c>
      <c r="AP34">
        <v>1733.878309118794</v>
      </c>
      <c r="AQ34">
        <v>1831.4787371369373</v>
      </c>
      <c r="AR34">
        <v>1647.2476741886046</v>
      </c>
      <c r="AS34" s="43">
        <f>TREND(AP34:AQ34,AP$94:AQ$94,AR$94)</f>
        <v>1630.4853718116558</v>
      </c>
      <c r="AU34">
        <v>377.8830221263361</v>
      </c>
      <c r="AV34">
        <v>543.0435019595976</v>
      </c>
      <c r="AW34">
        <v>424.45997182988515</v>
      </c>
      <c r="AX34" s="43">
        <f>TREND(AU34:AV34,AU$94:AV$94,AW$94)</f>
        <v>423.9649245555626</v>
      </c>
    </row>
    <row r="35" spans="1:50" ht="15">
      <c r="A35" s="15" t="s">
        <v>28</v>
      </c>
      <c r="B35">
        <v>844.2071908807668</v>
      </c>
      <c r="C35">
        <v>734.2646744519783</v>
      </c>
      <c r="D35">
        <v>724.7336457887762</v>
      </c>
      <c r="E35" s="43">
        <f>TREND(B35:C35,B$94:C$94,D$94)</f>
        <v>767.7664717466424</v>
      </c>
      <c r="G35">
        <v>499.4444164283327</v>
      </c>
      <c r="H35">
        <v>550.1305509813716</v>
      </c>
      <c r="I35">
        <v>504.311447353552</v>
      </c>
      <c r="J35" s="43">
        <f>TREND(G35:H35,G$94:H$94,I$94)</f>
        <v>535.9498617102931</v>
      </c>
      <c r="L35">
        <v>156.03138794809246</v>
      </c>
      <c r="M35">
        <v>208.51356658533945</v>
      </c>
      <c r="N35">
        <v>147.67916846730236</v>
      </c>
      <c r="O35" s="43">
        <f>TREND(L35:M35,L$94:M$94,N$94)</f>
        <v>161.9597895048975</v>
      </c>
      <c r="Q35">
        <v>268.11755405075644</v>
      </c>
      <c r="R35">
        <v>298.06223522157643</v>
      </c>
      <c r="S35">
        <v>281.43404610460175</v>
      </c>
      <c r="T35" s="43">
        <f>TREND(Q35:R35,Q$94:R$94,S$94)</f>
        <v>303.31966314579114</v>
      </c>
      <c r="V35">
        <v>108.09557106309978</v>
      </c>
      <c r="W35">
        <v>101.03045958732935</v>
      </c>
      <c r="X35">
        <v>88.57945600230798</v>
      </c>
      <c r="Y35" s="43">
        <f>TREND(V35:W35,V$94:W$94,X$94)</f>
        <v>98.6562930715505</v>
      </c>
      <c r="AD35" s="43" t="e">
        <f>TREND(AA35:AB35,AA$94:AB$94,AC$94)</f>
        <v>#VALUE!</v>
      </c>
      <c r="AF35">
        <v>170.33123969542584</v>
      </c>
      <c r="AG35">
        <v>173.64323574786482</v>
      </c>
      <c r="AH35">
        <v>165.66759448058912</v>
      </c>
      <c r="AI35" s="43">
        <f>TREND(AF35:AG35,AF$94:AG$94,AH$94)</f>
        <v>176.6466009148494</v>
      </c>
      <c r="AK35">
        <v>202.67018637257902</v>
      </c>
      <c r="AL35">
        <v>215.9883408710463</v>
      </c>
      <c r="AM35">
        <v>194.27902309284997</v>
      </c>
      <c r="AN35" s="43">
        <f>TREND(AK35:AL35,AK$94:AL$94,AM$94)</f>
        <v>208.05499702027066</v>
      </c>
      <c r="AP35">
        <v>552.7202528955888</v>
      </c>
      <c r="AQ35">
        <v>582.8441693613529</v>
      </c>
      <c r="AR35">
        <v>514.0593397049367</v>
      </c>
      <c r="AS35" s="43">
        <f>TREND(AP35:AQ35,AP$94:AQ$94,AR$94)</f>
        <v>520.8085054797759</v>
      </c>
      <c r="AU35">
        <v>312.6215813488501</v>
      </c>
      <c r="AV35">
        <v>339.191746303934</v>
      </c>
      <c r="AW35">
        <v>309.25415421146556</v>
      </c>
      <c r="AX35" s="43">
        <f>TREND(AU35:AV35,AU$94:AV$94,AW$94)</f>
        <v>320.0349998023732</v>
      </c>
    </row>
    <row r="36" spans="1:50" s="39" customFormat="1" ht="15">
      <c r="A36" s="33" t="s">
        <v>115</v>
      </c>
      <c r="B36" s="39">
        <v>3.4741673295131266</v>
      </c>
      <c r="C36" s="39">
        <v>3.422278359817511</v>
      </c>
      <c r="D36" s="39">
        <v>3.614685817637143</v>
      </c>
      <c r="E36" s="39">
        <f>E34/E35</f>
        <v>3.4396642681467426</v>
      </c>
      <c r="G36" s="39">
        <v>3.511541929776399</v>
      </c>
      <c r="H36" s="39">
        <v>3.4288843944170346</v>
      </c>
      <c r="I36" s="39">
        <v>3.5533415820603556</v>
      </c>
      <c r="J36" s="39">
        <f>J34/J35</f>
        <v>3.450434709253459</v>
      </c>
      <c r="L36" s="39">
        <v>1.9243252169023348</v>
      </c>
      <c r="M36" s="39">
        <v>3.176182335894701</v>
      </c>
      <c r="N36" s="39">
        <v>2.305405484416966</v>
      </c>
      <c r="O36" s="39">
        <f>O34/O35</f>
        <v>2.1063823225916067</v>
      </c>
      <c r="Q36" s="39">
        <v>6.220522421130568</v>
      </c>
      <c r="R36" s="39">
        <v>5.894236999005622</v>
      </c>
      <c r="S36" s="39">
        <v>6.330033389095737</v>
      </c>
      <c r="T36" s="39">
        <f>T34/T35</f>
        <v>5.843599063813796</v>
      </c>
      <c r="V36" s="39">
        <v>4.346339475048009</v>
      </c>
      <c r="W36" s="39">
        <v>3.9800344173137967</v>
      </c>
      <c r="X36" s="39">
        <v>4.344973561495719</v>
      </c>
      <c r="Y36" s="39">
        <f>Y34/Y35</f>
        <v>3.845163541050228</v>
      </c>
      <c r="AD36" s="39" t="e">
        <f>AD34/AD35</f>
        <v>#VALUE!</v>
      </c>
      <c r="AF36" s="39">
        <v>2.4477962457391187</v>
      </c>
      <c r="AG36" s="39">
        <v>2.5518104809136273</v>
      </c>
      <c r="AH36" s="39">
        <v>2.78805803297666</v>
      </c>
      <c r="AI36" s="39">
        <f>AI34/AI35</f>
        <v>2.642759942267678</v>
      </c>
      <c r="AK36" s="39">
        <v>1.5841123788059321</v>
      </c>
      <c r="AL36" s="39">
        <v>2.177789148449598</v>
      </c>
      <c r="AM36" s="39">
        <v>2.324829392627192</v>
      </c>
      <c r="AN36" s="39">
        <f>AN34/AN35</f>
        <v>1.8333012257341932</v>
      </c>
      <c r="AP36" s="39">
        <v>3.1369907290991397</v>
      </c>
      <c r="AQ36" s="39">
        <v>3.1423128743721778</v>
      </c>
      <c r="AR36" s="39">
        <v>3.204392074919022</v>
      </c>
      <c r="AS36" s="39">
        <f>AS34/AS35</f>
        <v>3.13068115181727</v>
      </c>
      <c r="AU36" s="39">
        <v>1.208755392049091</v>
      </c>
      <c r="AV36" s="39">
        <v>1.6009926770830134</v>
      </c>
      <c r="AW36" s="39">
        <v>1.372527954918409</v>
      </c>
      <c r="AX36" s="39">
        <f>AX34/AX35</f>
        <v>1.3247454960156477</v>
      </c>
    </row>
    <row r="37" spans="1:50" s="39" customFormat="1" ht="15">
      <c r="A37" s="31" t="s">
        <v>29</v>
      </c>
      <c r="B37" s="39">
        <v>2932.917041898012</v>
      </c>
      <c r="C37" s="39">
        <v>2512.8581057554547</v>
      </c>
      <c r="D37" s="39">
        <v>2619.6844309971502</v>
      </c>
      <c r="E37" s="39">
        <f aca="true" t="shared" si="10" ref="E37:E46">TREND(B37:C37,B$94:C$94,D$94)</f>
        <v>2640.8588991480215</v>
      </c>
      <c r="G37" s="39">
        <v>1753.8200098807947</v>
      </c>
      <c r="H37" s="39">
        <v>1886.3340611520698</v>
      </c>
      <c r="I37" s="39">
        <v>1791.9908361904181</v>
      </c>
      <c r="J37" s="39">
        <f aca="true" t="shared" si="11" ref="J37:J46">TREND(G37:H37,G$94:H$94,I$94)</f>
        <v>1849.260005264787</v>
      </c>
      <c r="L37" s="39">
        <v>300.25513445678536</v>
      </c>
      <c r="M37" s="39">
        <v>662.2771069827587</v>
      </c>
      <c r="N37" s="39">
        <v>340.46036491865596</v>
      </c>
      <c r="O37" s="39">
        <f aca="true" t="shared" si="12" ref="O37:O46">TREND(L37:M37,L$94:M$94,N$94)</f>
        <v>341.1492375837737</v>
      </c>
      <c r="Q37" s="39">
        <v>1667.8312564714172</v>
      </c>
      <c r="R37" s="39">
        <v>1756.8494548493322</v>
      </c>
      <c r="S37" s="39">
        <v>1781.4869086704382</v>
      </c>
      <c r="T37" s="39">
        <f aca="true" t="shared" si="13" ref="T37:T46">TREND(Q37:R37,Q$94:R$94,S$94)</f>
        <v>1772.478499595061</v>
      </c>
      <c r="V37" s="39">
        <v>469.82004758940786</v>
      </c>
      <c r="W37" s="39">
        <v>402.10470635460143</v>
      </c>
      <c r="X37" s="39">
        <v>384.8753944217014</v>
      </c>
      <c r="Y37" s="39">
        <f aca="true" t="shared" si="14" ref="Y37:Y46">TREND(V37:W37,V$94:W$94,X$94)</f>
        <v>379.3495812138922</v>
      </c>
      <c r="AD37" s="39" t="e">
        <f aca="true" t="shared" si="15" ref="AD37:AD46">TREND(AA37:AB37,AA$94:AB$94,AC$94)</f>
        <v>#VALUE!</v>
      </c>
      <c r="AF37" s="39">
        <v>416.9361690585533</v>
      </c>
      <c r="AG37" s="39">
        <v>443.1046289211573</v>
      </c>
      <c r="AH37" s="39">
        <v>461.89086759552623</v>
      </c>
      <c r="AI37" s="39">
        <f aca="true" t="shared" si="16" ref="AI37:AI46">TREND(AF37:AG37,AF$94:AG$94,AH$94)</f>
        <v>466.8345608355089</v>
      </c>
      <c r="AK37" s="39">
        <v>321.05235104770776</v>
      </c>
      <c r="AL37" s="39">
        <v>470.37706494059745</v>
      </c>
      <c r="AM37" s="39">
        <v>451.6655832571546</v>
      </c>
      <c r="AN37" s="39">
        <f aca="true" t="shared" si="17" ref="AN37:AN46">TREND(AK37:AL37,AK$94:AL$94,AM$94)</f>
        <v>381.4274810573861</v>
      </c>
      <c r="AP37" s="39">
        <v>1733.878309118794</v>
      </c>
      <c r="AQ37" s="39">
        <v>1831.4787371369373</v>
      </c>
      <c r="AR37" s="39">
        <v>1647.2476741886046</v>
      </c>
      <c r="AS37" s="39">
        <f aca="true" t="shared" si="18" ref="AS37:AS46">TREND(AP37:AQ37,AP$94:AQ$94,AR$94)</f>
        <v>1630.4853718116558</v>
      </c>
      <c r="AU37" s="39">
        <v>377.8830221263361</v>
      </c>
      <c r="AV37" s="39">
        <v>543.0435019595976</v>
      </c>
      <c r="AW37" s="39">
        <v>424.45997182988515</v>
      </c>
      <c r="AX37" s="39">
        <f aca="true" t="shared" si="19" ref="AX37:AX46">TREND(AU37:AV37,AU$94:AV$94,AW$94)</f>
        <v>423.9649245555626</v>
      </c>
    </row>
    <row r="38" spans="1:50" ht="15">
      <c r="A38" s="8" t="s">
        <v>30</v>
      </c>
      <c r="B38">
        <v>0</v>
      </c>
      <c r="C38">
        <v>0</v>
      </c>
      <c r="D38">
        <v>0</v>
      </c>
      <c r="E38" s="43">
        <f t="shared" si="10"/>
        <v>0</v>
      </c>
      <c r="G38">
        <v>0</v>
      </c>
      <c r="H38">
        <v>0</v>
      </c>
      <c r="I38">
        <v>0</v>
      </c>
      <c r="J38" s="43">
        <f t="shared" si="11"/>
        <v>0</v>
      </c>
      <c r="L38">
        <v>0</v>
      </c>
      <c r="M38">
        <v>0</v>
      </c>
      <c r="N38">
        <v>0</v>
      </c>
      <c r="O38" s="43">
        <f t="shared" si="12"/>
        <v>0</v>
      </c>
      <c r="Q38">
        <v>0</v>
      </c>
      <c r="R38">
        <v>0</v>
      </c>
      <c r="S38">
        <v>0</v>
      </c>
      <c r="T38" s="43">
        <f t="shared" si="13"/>
        <v>0</v>
      </c>
      <c r="V38">
        <v>0</v>
      </c>
      <c r="W38">
        <v>0</v>
      </c>
      <c r="X38">
        <v>0</v>
      </c>
      <c r="Y38" s="43">
        <f t="shared" si="14"/>
        <v>0</v>
      </c>
      <c r="AD38" s="43" t="e">
        <f t="shared" si="15"/>
        <v>#VALUE!</v>
      </c>
      <c r="AF38">
        <v>0</v>
      </c>
      <c r="AG38">
        <v>0</v>
      </c>
      <c r="AH38">
        <v>0</v>
      </c>
      <c r="AI38" s="43">
        <f t="shared" si="16"/>
        <v>0</v>
      </c>
      <c r="AK38">
        <v>0</v>
      </c>
      <c r="AL38">
        <v>0</v>
      </c>
      <c r="AM38">
        <v>0</v>
      </c>
      <c r="AN38" s="43">
        <f t="shared" si="17"/>
        <v>0</v>
      </c>
      <c r="AP38">
        <v>0</v>
      </c>
      <c r="AQ38">
        <v>0</v>
      </c>
      <c r="AR38">
        <v>0</v>
      </c>
      <c r="AS38" s="43">
        <f t="shared" si="18"/>
        <v>0</v>
      </c>
      <c r="AU38">
        <v>0</v>
      </c>
      <c r="AV38">
        <v>0</v>
      </c>
      <c r="AW38">
        <v>0</v>
      </c>
      <c r="AX38" s="43">
        <f t="shared" si="19"/>
        <v>0</v>
      </c>
    </row>
    <row r="39" spans="1:50" ht="15">
      <c r="A39" s="13" t="s">
        <v>13</v>
      </c>
      <c r="B39">
        <v>9.214340424292853</v>
      </c>
      <c r="C39">
        <v>10.130641189683846</v>
      </c>
      <c r="D39">
        <v>9.917629023217245</v>
      </c>
      <c r="E39" s="43">
        <f t="shared" si="10"/>
        <v>9.851425072932887</v>
      </c>
      <c r="G39">
        <v>3.29324539933444</v>
      </c>
      <c r="H39">
        <v>2.608155091051806</v>
      </c>
      <c r="I39">
        <v>2.9558472013311157</v>
      </c>
      <c r="J39" s="43">
        <f t="shared" si="11"/>
        <v>2.7998259073421554</v>
      </c>
      <c r="L39">
        <v>10.271218457570729</v>
      </c>
      <c r="M39">
        <v>8.439479003327785</v>
      </c>
      <c r="N39">
        <v>9.70747385357738</v>
      </c>
      <c r="O39" s="43">
        <f t="shared" si="12"/>
        <v>10.064304657226165</v>
      </c>
      <c r="Q39">
        <v>3.4079637054908507</v>
      </c>
      <c r="R39">
        <v>2.7362497787021605</v>
      </c>
      <c r="S39">
        <v>2.9232047171381064</v>
      </c>
      <c r="T39" s="43">
        <f t="shared" si="13"/>
        <v>2.618316061671168</v>
      </c>
      <c r="V39">
        <v>9.44639353743761</v>
      </c>
      <c r="W39">
        <v>10.762568419301179</v>
      </c>
      <c r="X39">
        <v>10.073747369384359</v>
      </c>
      <c r="Y39" s="43">
        <f t="shared" si="14"/>
        <v>11.204857029204385</v>
      </c>
      <c r="AD39" s="43" t="e">
        <f t="shared" si="15"/>
        <v>#VALUE!</v>
      </c>
      <c r="AF39">
        <v>10.501535930116471</v>
      </c>
      <c r="AG39">
        <v>9.295409449251245</v>
      </c>
      <c r="AH39">
        <v>9.779056933444272</v>
      </c>
      <c r="AI39" s="43">
        <f t="shared" si="16"/>
        <v>8.201676787057792</v>
      </c>
      <c r="AK39">
        <v>10.550124758735452</v>
      </c>
      <c r="AL39">
        <v>9.646851346089855</v>
      </c>
      <c r="AM39">
        <v>9.305207308196719</v>
      </c>
      <c r="AN39" s="43">
        <f t="shared" si="17"/>
        <v>10.18491227447192</v>
      </c>
      <c r="AP39">
        <v>3.231117054545454</v>
      </c>
      <c r="AQ39">
        <v>2.624075396006655</v>
      </c>
      <c r="AR39">
        <v>3.0078013178036573</v>
      </c>
      <c r="AS39" s="43">
        <f t="shared" si="18"/>
        <v>3.874186162115924</v>
      </c>
      <c r="AU39">
        <v>10.924405802568222</v>
      </c>
      <c r="AV39">
        <v>9.720461587458745</v>
      </c>
      <c r="AW39">
        <v>9.687962454242932</v>
      </c>
      <c r="AX39" s="43">
        <f t="shared" si="19"/>
        <v>10.588489850356673</v>
      </c>
    </row>
    <row r="40" spans="1:50" ht="15">
      <c r="A40" s="7" t="s">
        <v>31</v>
      </c>
      <c r="B40">
        <v>12.692170942318391</v>
      </c>
      <c r="C40">
        <v>14.17533154834535</v>
      </c>
      <c r="D40">
        <v>13.895286062465484</v>
      </c>
      <c r="E40" s="43">
        <f t="shared" si="10"/>
        <v>13.723381314781882</v>
      </c>
      <c r="G40">
        <v>6.415945744869663</v>
      </c>
      <c r="H40">
        <v>11.816953341531466</v>
      </c>
      <c r="I40">
        <v>5.382011849879822</v>
      </c>
      <c r="J40" s="43">
        <f t="shared" si="11"/>
        <v>10.305889001068692</v>
      </c>
      <c r="L40">
        <v>12.383329449620987</v>
      </c>
      <c r="M40">
        <v>10.11905109299317</v>
      </c>
      <c r="N40">
        <v>11.980768771676798</v>
      </c>
      <c r="O40" s="43">
        <f t="shared" si="12"/>
        <v>12.12755593405764</v>
      </c>
      <c r="Q40">
        <v>18.491412628396954</v>
      </c>
      <c r="R40">
        <v>5.832304491772982</v>
      </c>
      <c r="S40">
        <v>4.986048762432976</v>
      </c>
      <c r="T40" s="43">
        <f t="shared" si="13"/>
        <v>3.6097278601007474</v>
      </c>
      <c r="V40">
        <v>11.516759817156592</v>
      </c>
      <c r="W40">
        <v>11.980004952856342</v>
      </c>
      <c r="X40">
        <v>12.019148231281198</v>
      </c>
      <c r="Y40" s="43">
        <f t="shared" si="14"/>
        <v>12.135674271528465</v>
      </c>
      <c r="AD40" s="43" t="e">
        <f t="shared" si="15"/>
        <v>#VALUE!</v>
      </c>
      <c r="AF40">
        <v>11.978212585505624</v>
      </c>
      <c r="AG40">
        <v>11.585418530966892</v>
      </c>
      <c r="AH40">
        <v>11.845091753189127</v>
      </c>
      <c r="AI40" s="43">
        <f t="shared" si="16"/>
        <v>11.229227290844033</v>
      </c>
      <c r="AK40">
        <v>12.221143343501543</v>
      </c>
      <c r="AL40">
        <v>11.147873281382896</v>
      </c>
      <c r="AM40">
        <v>83.51288576832071</v>
      </c>
      <c r="AN40" s="43">
        <f t="shared" si="17"/>
        <v>11.787197629851029</v>
      </c>
      <c r="AP40">
        <v>4.792298532231399</v>
      </c>
      <c r="AQ40">
        <v>4.207452420410415</v>
      </c>
      <c r="AR40">
        <v>5.024895325938251</v>
      </c>
      <c r="AS40" s="43">
        <f t="shared" si="18"/>
        <v>5.411854804695595</v>
      </c>
      <c r="AU40">
        <v>12.27872335937223</v>
      </c>
      <c r="AV40">
        <v>11.588836676934404</v>
      </c>
      <c r="AW40">
        <v>12.015125271399537</v>
      </c>
      <c r="AX40" s="43">
        <f t="shared" si="19"/>
        <v>12.086236083848341</v>
      </c>
    </row>
    <row r="41" spans="1:50" ht="15">
      <c r="A41" s="16" t="s">
        <v>32</v>
      </c>
      <c r="B41">
        <v>13.408428136439307</v>
      </c>
      <c r="C41">
        <v>14.937672658069912</v>
      </c>
      <c r="D41">
        <v>14.441519825870657</v>
      </c>
      <c r="E41" s="43">
        <f t="shared" si="10"/>
        <v>14.471679686089612</v>
      </c>
      <c r="G41">
        <v>5.6942941472545785</v>
      </c>
      <c r="H41">
        <v>5.120040415620091</v>
      </c>
      <c r="I41">
        <v>5.392689321131454</v>
      </c>
      <c r="J41" s="43">
        <f t="shared" si="11"/>
        <v>5.280701981211459</v>
      </c>
      <c r="L41">
        <v>12.747310823627277</v>
      </c>
      <c r="M41">
        <v>10.753452876871885</v>
      </c>
      <c r="N41">
        <v>12.284759288685514</v>
      </c>
      <c r="O41" s="43">
        <f t="shared" si="12"/>
        <v>12.522084073089834</v>
      </c>
      <c r="Q41">
        <v>6.40162809400997</v>
      </c>
      <c r="R41">
        <v>5.700407445923452</v>
      </c>
      <c r="S41">
        <v>5.502686976705487</v>
      </c>
      <c r="T41" s="43">
        <f t="shared" si="13"/>
        <v>5.57729319417184</v>
      </c>
      <c r="V41">
        <v>11.933580382695526</v>
      </c>
      <c r="W41">
        <v>12.312516551580705</v>
      </c>
      <c r="X41">
        <v>12.23341414725456</v>
      </c>
      <c r="Y41" s="43">
        <f t="shared" si="14"/>
        <v>12.439854608010538</v>
      </c>
      <c r="AD41" s="43" t="e">
        <f t="shared" si="15"/>
        <v>#VALUE!</v>
      </c>
      <c r="AF41">
        <v>12.297331626455906</v>
      </c>
      <c r="AG41">
        <v>12.017491102329434</v>
      </c>
      <c r="AH41">
        <v>11.960654026622308</v>
      </c>
      <c r="AI41" s="43">
        <f t="shared" si="16"/>
        <v>11.763727731490503</v>
      </c>
      <c r="AK41">
        <v>12.569091747088185</v>
      </c>
      <c r="AL41">
        <v>11.494822957570724</v>
      </c>
      <c r="AM41">
        <v>11.718511319672132</v>
      </c>
      <c r="AN41" s="43">
        <f t="shared" si="17"/>
        <v>12.134742226894362</v>
      </c>
      <c r="AP41">
        <v>5.918439041322307</v>
      </c>
      <c r="AQ41">
        <v>5.320056585690517</v>
      </c>
      <c r="AR41">
        <v>6.139980023294497</v>
      </c>
      <c r="AS41" s="43">
        <f t="shared" si="18"/>
        <v>6.5523350290461355</v>
      </c>
      <c r="AU41">
        <v>12.541377624398098</v>
      </c>
      <c r="AV41">
        <v>11.634232174092379</v>
      </c>
      <c r="AW41">
        <v>12.05399749584026</v>
      </c>
      <c r="AX41" s="43">
        <f t="shared" si="19"/>
        <v>12.288272352650843</v>
      </c>
    </row>
    <row r="42" spans="1:50" ht="15">
      <c r="A42" s="13" t="s">
        <v>33</v>
      </c>
      <c r="B42">
        <v>13.625312017470886</v>
      </c>
      <c r="C42">
        <v>15.189403240432593</v>
      </c>
      <c r="D42">
        <v>14.838010186567177</v>
      </c>
      <c r="E42" s="43">
        <f t="shared" si="10"/>
        <v>14.712791745588678</v>
      </c>
      <c r="G42">
        <v>5.799797737104826</v>
      </c>
      <c r="H42">
        <v>5.246425886577716</v>
      </c>
      <c r="I42">
        <v>5.55367853660567</v>
      </c>
      <c r="J42" s="43">
        <f t="shared" si="11"/>
        <v>5.401245233779564</v>
      </c>
      <c r="L42">
        <v>11.930835865224616</v>
      </c>
      <c r="M42">
        <v>10.506025831530765</v>
      </c>
      <c r="N42">
        <v>11.622182799500846</v>
      </c>
      <c r="O42" s="43">
        <f t="shared" si="12"/>
        <v>11.7698889258781</v>
      </c>
      <c r="Q42">
        <v>6.492561319467547</v>
      </c>
      <c r="R42">
        <v>5.852989162229634</v>
      </c>
      <c r="S42">
        <v>5.6735119301164625</v>
      </c>
      <c r="T42" s="43">
        <f t="shared" si="13"/>
        <v>5.740698618883007</v>
      </c>
      <c r="V42">
        <v>11.187390486688882</v>
      </c>
      <c r="W42">
        <v>11.557872949251243</v>
      </c>
      <c r="X42">
        <v>11.590211925956737</v>
      </c>
      <c r="Y42" s="43">
        <f t="shared" si="14"/>
        <v>11.682370214484122</v>
      </c>
      <c r="AD42" s="43" t="e">
        <f t="shared" si="15"/>
        <v>#VALUE!</v>
      </c>
      <c r="AF42">
        <v>11.560231942595681</v>
      </c>
      <c r="AG42">
        <v>11.342926189683837</v>
      </c>
      <c r="AH42">
        <v>11.367552649750403</v>
      </c>
      <c r="AI42" s="43">
        <f t="shared" si="16"/>
        <v>11.145870239571767</v>
      </c>
      <c r="AK42">
        <v>11.76899681780364</v>
      </c>
      <c r="AL42">
        <v>11.185129180532464</v>
      </c>
      <c r="AM42">
        <v>11.181527684426213</v>
      </c>
      <c r="AN42" s="43">
        <f t="shared" si="17"/>
        <v>11.532926822491433</v>
      </c>
      <c r="AP42">
        <v>6.067670833471069</v>
      </c>
      <c r="AQ42">
        <v>5.464715433860229</v>
      </c>
      <c r="AR42">
        <v>6.301797409733781</v>
      </c>
      <c r="AS42" s="43">
        <f t="shared" si="18"/>
        <v>6.706411165832884</v>
      </c>
      <c r="AU42">
        <v>11.64741292134831</v>
      </c>
      <c r="AV42">
        <v>11.023734438943874</v>
      </c>
      <c r="AW42">
        <v>11.253650370216295</v>
      </c>
      <c r="AX42" s="43">
        <f t="shared" si="19"/>
        <v>11.473398586911985</v>
      </c>
    </row>
    <row r="43" spans="1:50" ht="15">
      <c r="A43" s="13" t="s">
        <v>34</v>
      </c>
      <c r="B43">
        <v>-49.45781039933441</v>
      </c>
      <c r="C43">
        <v>-49.446374043261244</v>
      </c>
      <c r="D43">
        <v>-49.56891693200659</v>
      </c>
      <c r="E43" s="43">
        <f t="shared" si="10"/>
        <v>-49.44985894150988</v>
      </c>
      <c r="G43">
        <v>-49.153946638935096</v>
      </c>
      <c r="H43">
        <v>-49.219534756671884</v>
      </c>
      <c r="I43">
        <v>-49.24058652246256</v>
      </c>
      <c r="J43" s="43">
        <f t="shared" si="11"/>
        <v>-49.2011848721186</v>
      </c>
      <c r="L43">
        <v>-49.20313579034944</v>
      </c>
      <c r="M43">
        <v>-49.16294821963392</v>
      </c>
      <c r="N43">
        <v>-49.256218302828586</v>
      </c>
      <c r="O43" s="43">
        <f t="shared" si="12"/>
        <v>-49.19859619113728</v>
      </c>
      <c r="Q43">
        <v>-49.19766222961728</v>
      </c>
      <c r="R43">
        <v>-49.21859202995006</v>
      </c>
      <c r="S43">
        <v>-49.24925782029956</v>
      </c>
      <c r="T43" s="43">
        <f t="shared" si="13"/>
        <v>-49.222266703127914</v>
      </c>
      <c r="V43">
        <v>-49.16607803660563</v>
      </c>
      <c r="W43">
        <v>-49.15054885191347</v>
      </c>
      <c r="X43">
        <v>-49.25077242928461</v>
      </c>
      <c r="Y43" s="43">
        <f t="shared" si="14"/>
        <v>-49.14533041050034</v>
      </c>
      <c r="AD43" s="43" t="e">
        <f t="shared" si="15"/>
        <v>#VALUE!</v>
      </c>
      <c r="AF43">
        <v>-49.140759500831926</v>
      </c>
      <c r="AG43">
        <v>-49.1433122129784</v>
      </c>
      <c r="AH43">
        <v>-49.26074655574035</v>
      </c>
      <c r="AI43" s="43">
        <f t="shared" si="16"/>
        <v>-49.14562704869097</v>
      </c>
      <c r="AK43">
        <v>-49.147942895174715</v>
      </c>
      <c r="AL43">
        <v>-49.14649638935114</v>
      </c>
      <c r="AM43">
        <v>-49.26014649180328</v>
      </c>
      <c r="AN43" s="43">
        <f t="shared" si="17"/>
        <v>-49.147358042373845</v>
      </c>
      <c r="AP43">
        <v>-49.1640608429752</v>
      </c>
      <c r="AQ43">
        <v>-49.180592113144726</v>
      </c>
      <c r="AR43">
        <v>-49.23359136439263</v>
      </c>
      <c r="AS43" s="43">
        <f t="shared" si="18"/>
        <v>-49.146548454813065</v>
      </c>
      <c r="AU43">
        <v>-49.158028988764094</v>
      </c>
      <c r="AV43">
        <v>-49.161543696369655</v>
      </c>
      <c r="AW43">
        <v>-49.21189762063225</v>
      </c>
      <c r="AX43" s="43">
        <f t="shared" si="19"/>
        <v>-49.15900963748291</v>
      </c>
    </row>
    <row r="44" spans="1:50" ht="15">
      <c r="A44" s="13" t="s">
        <v>35</v>
      </c>
      <c r="B44">
        <v>-52.501474841930104</v>
      </c>
      <c r="C44">
        <v>-52.50525118136439</v>
      </c>
      <c r="D44">
        <v>-52.60589154228855</v>
      </c>
      <c r="E44" s="43">
        <f t="shared" si="10"/>
        <v>-52.504100451306975</v>
      </c>
      <c r="G44">
        <v>-52.197922129783734</v>
      </c>
      <c r="H44">
        <v>-52.27035296703303</v>
      </c>
      <c r="I44">
        <v>-52.25191805324459</v>
      </c>
      <c r="J44" s="43">
        <f t="shared" si="11"/>
        <v>-52.25008866387135</v>
      </c>
      <c r="L44">
        <v>-52.232085723793716</v>
      </c>
      <c r="M44">
        <v>-52.197631314475856</v>
      </c>
      <c r="N44">
        <v>-52.26794144758732</v>
      </c>
      <c r="O44" s="43">
        <f t="shared" si="12"/>
        <v>-52.22819374409427</v>
      </c>
      <c r="Q44">
        <v>-52.23507921796998</v>
      </c>
      <c r="R44">
        <v>-52.24748356073216</v>
      </c>
      <c r="S44">
        <v>-52.26526707154738</v>
      </c>
      <c r="T44" s="43">
        <f t="shared" si="13"/>
        <v>-52.24966140786459</v>
      </c>
      <c r="V44">
        <v>-52.19289116472543</v>
      </c>
      <c r="W44">
        <v>-52.188062279534115</v>
      </c>
      <c r="X44">
        <v>-52.27059412645583</v>
      </c>
      <c r="Y44" s="43">
        <f t="shared" si="14"/>
        <v>-52.18643957654223</v>
      </c>
      <c r="AD44" s="43" t="e">
        <f t="shared" si="15"/>
        <v>#VALUE!</v>
      </c>
      <c r="AF44">
        <v>-52.17282459234611</v>
      </c>
      <c r="AG44">
        <v>-52.17140096505827</v>
      </c>
      <c r="AH44">
        <v>-52.27318562396003</v>
      </c>
      <c r="AI44" s="43">
        <f t="shared" si="16"/>
        <v>-52.17010999956816</v>
      </c>
      <c r="AK44">
        <v>-52.17636891846917</v>
      </c>
      <c r="AL44">
        <v>-52.17495119800339</v>
      </c>
      <c r="AM44">
        <v>-52.28661504918036</v>
      </c>
      <c r="AN44" s="43">
        <f t="shared" si="17"/>
        <v>-52.17579570419534</v>
      </c>
      <c r="AP44">
        <v>-52.190917024793336</v>
      </c>
      <c r="AQ44">
        <v>-52.20069772046593</v>
      </c>
      <c r="AR44">
        <v>-52.24698823627286</v>
      </c>
      <c r="AS44" s="43">
        <f t="shared" si="18"/>
        <v>-52.18055585246007</v>
      </c>
      <c r="AU44">
        <v>-52.187650353129996</v>
      </c>
      <c r="AV44">
        <v>-52.182626419141904</v>
      </c>
      <c r="AW44">
        <v>-52.22754866888527</v>
      </c>
      <c r="AX44" s="43">
        <f t="shared" si="19"/>
        <v>-52.186248610799844</v>
      </c>
    </row>
    <row r="45" spans="1:50" ht="15">
      <c r="A45" s="8" t="s">
        <v>36</v>
      </c>
      <c r="B45">
        <v>1192.1273170718825</v>
      </c>
      <c r="C45">
        <v>1085.00712949695</v>
      </c>
      <c r="D45">
        <v>1467.7873650733018</v>
      </c>
      <c r="E45" s="43">
        <f t="shared" si="10"/>
        <v>1117.6489038247757</v>
      </c>
      <c r="G45">
        <v>544.4633761502749</v>
      </c>
      <c r="H45">
        <v>595.6977121385778</v>
      </c>
      <c r="I45">
        <v>643.5944769691171</v>
      </c>
      <c r="J45" s="43">
        <f t="shared" si="11"/>
        <v>581.3636500707771</v>
      </c>
      <c r="L45">
        <v>198.12085221173723</v>
      </c>
      <c r="M45">
        <v>251.74000928895276</v>
      </c>
      <c r="N45">
        <v>285.1533610728473</v>
      </c>
      <c r="O45" s="43">
        <f t="shared" si="12"/>
        <v>204.17768717067202</v>
      </c>
      <c r="Q45">
        <v>322.73347552466186</v>
      </c>
      <c r="R45">
        <v>344.63932339838294</v>
      </c>
      <c r="S45">
        <v>422.71327412379145</v>
      </c>
      <c r="T45" s="43">
        <f t="shared" si="13"/>
        <v>348.48536255498374</v>
      </c>
      <c r="V45">
        <v>168.69046981442617</v>
      </c>
      <c r="W45">
        <v>161.67469368789426</v>
      </c>
      <c r="X45">
        <v>228.65844458448572</v>
      </c>
      <c r="Y45" s="43">
        <f t="shared" si="14"/>
        <v>159.31710586795174</v>
      </c>
      <c r="AD45" s="43" t="e">
        <f t="shared" si="15"/>
        <v>#VALUE!</v>
      </c>
      <c r="AF45">
        <v>289.64060337520374</v>
      </c>
      <c r="AG45">
        <v>292.8215053193178</v>
      </c>
      <c r="AH45">
        <v>449.7795021270636</v>
      </c>
      <c r="AI45" s="43">
        <f t="shared" si="16"/>
        <v>295.705992482734</v>
      </c>
      <c r="AK45">
        <v>368.7514566180194</v>
      </c>
      <c r="AL45">
        <v>386.54310673558473</v>
      </c>
      <c r="AM45">
        <v>598.9727410457165</v>
      </c>
      <c r="AN45" s="43">
        <f t="shared" si="17"/>
        <v>375.94499585831704</v>
      </c>
      <c r="AP45">
        <v>846.7113817538469</v>
      </c>
      <c r="AQ45">
        <v>876.0385258714496</v>
      </c>
      <c r="AR45">
        <v>1204.784610302003</v>
      </c>
      <c r="AS45" s="43">
        <f t="shared" si="18"/>
        <v>815.6436945036944</v>
      </c>
      <c r="AU45">
        <v>602.6057876722567</v>
      </c>
      <c r="AV45">
        <v>628.6810552210654</v>
      </c>
      <c r="AW45">
        <v>1005.3908478131847</v>
      </c>
      <c r="AX45" s="43">
        <f t="shared" si="19"/>
        <v>609.8811233712886</v>
      </c>
    </row>
    <row r="46" spans="1:50" ht="15">
      <c r="A46" s="8" t="s">
        <v>37</v>
      </c>
      <c r="B46">
        <v>347.9201261911157</v>
      </c>
      <c r="C46">
        <v>350.74245504497173</v>
      </c>
      <c r="D46">
        <v>743.0537192845255</v>
      </c>
      <c r="E46" s="43">
        <f t="shared" si="10"/>
        <v>349.88243207813326</v>
      </c>
      <c r="G46">
        <v>45.01895972194225</v>
      </c>
      <c r="H46">
        <v>45.567161157206264</v>
      </c>
      <c r="I46">
        <v>139.28302961556508</v>
      </c>
      <c r="J46" s="43">
        <f t="shared" si="11"/>
        <v>45.41378836048405</v>
      </c>
      <c r="L46">
        <v>42.089464263644764</v>
      </c>
      <c r="M46">
        <v>43.226442703613316</v>
      </c>
      <c r="N46">
        <v>137.47419260554494</v>
      </c>
      <c r="O46" s="43">
        <f t="shared" si="12"/>
        <v>42.21789766577452</v>
      </c>
      <c r="Q46">
        <v>54.615921473905445</v>
      </c>
      <c r="R46">
        <v>46.57708817680654</v>
      </c>
      <c r="S46">
        <v>141.27922801918967</v>
      </c>
      <c r="T46" s="43">
        <f t="shared" si="13"/>
        <v>45.16569940919263</v>
      </c>
      <c r="V46">
        <v>60.594898751326376</v>
      </c>
      <c r="W46">
        <v>60.644234100564915</v>
      </c>
      <c r="X46">
        <v>140.07898858217774</v>
      </c>
      <c r="Y46" s="43">
        <f t="shared" si="14"/>
        <v>60.660812796401224</v>
      </c>
      <c r="AD46" s="43" t="e">
        <f t="shared" si="15"/>
        <v>#VALUE!</v>
      </c>
      <c r="AF46">
        <v>119.3093636797779</v>
      </c>
      <c r="AG46">
        <v>119.17826957145299</v>
      </c>
      <c r="AH46">
        <v>284.1119076464745</v>
      </c>
      <c r="AI46" s="43">
        <f t="shared" si="16"/>
        <v>119.0593915678847</v>
      </c>
      <c r="AK46">
        <v>166.08127024544038</v>
      </c>
      <c r="AL46">
        <v>170.55476586453844</v>
      </c>
      <c r="AM46">
        <v>404.6937179528665</v>
      </c>
      <c r="AN46" s="43">
        <f t="shared" si="17"/>
        <v>167.88999883804632</v>
      </c>
      <c r="AP46">
        <v>293.99112885825804</v>
      </c>
      <c r="AQ46">
        <v>293.19435651009667</v>
      </c>
      <c r="AR46">
        <v>690.7252705970664</v>
      </c>
      <c r="AS46" s="43">
        <f t="shared" si="18"/>
        <v>294.8351890239183</v>
      </c>
      <c r="AU46">
        <v>289.9842063234066</v>
      </c>
      <c r="AV46">
        <v>289.48930891713144</v>
      </c>
      <c r="AW46">
        <v>696.1366936017191</v>
      </c>
      <c r="AX46" s="43">
        <f t="shared" si="19"/>
        <v>289.8461235689155</v>
      </c>
    </row>
    <row r="47" spans="1:50" ht="15">
      <c r="A47" s="9" t="s">
        <v>38</v>
      </c>
      <c r="E47" s="43" t="s">
        <v>82</v>
      </c>
      <c r="J47" s="43" t="s">
        <v>82</v>
      </c>
      <c r="O47" s="43" t="s">
        <v>82</v>
      </c>
      <c r="T47" s="43" t="s">
        <v>82</v>
      </c>
      <c r="Y47" s="43" t="s">
        <v>82</v>
      </c>
      <c r="AD47" s="43" t="s">
        <v>82</v>
      </c>
      <c r="AI47" s="43" t="s">
        <v>82</v>
      </c>
      <c r="AN47" s="43" t="s">
        <v>82</v>
      </c>
      <c r="AS47" s="43" t="s">
        <v>82</v>
      </c>
      <c r="AX47" s="43" t="s">
        <v>82</v>
      </c>
    </row>
    <row r="48" spans="1:50" ht="15.75" thickBot="1">
      <c r="A48" s="17" t="s">
        <v>39</v>
      </c>
      <c r="B48">
        <v>0.06496885074875204</v>
      </c>
      <c r="C48">
        <v>0.057438377204658914</v>
      </c>
      <c r="D48">
        <v>0.07259677412935325</v>
      </c>
      <c r="E48" s="43">
        <f>TREND(B48:C48,B$94:C$94,D$94)</f>
        <v>0.059733070890067214</v>
      </c>
      <c r="G48">
        <v>0.0710905296173045</v>
      </c>
      <c r="H48">
        <v>0.07001220251177391</v>
      </c>
      <c r="I48">
        <v>0.06712564758735438</v>
      </c>
      <c r="J48" s="43">
        <f>TREND(G48:H48,G$94:H$94,I$94)</f>
        <v>0.07031389096663349</v>
      </c>
      <c r="L48">
        <v>0.05675497554076534</v>
      </c>
      <c r="M48">
        <v>0.06330686505823628</v>
      </c>
      <c r="N48">
        <v>0.06451068452579034</v>
      </c>
      <c r="O48" s="43">
        <f>TREND(L48:M48,L$94:M$94,N$94)</f>
        <v>0.0574950788105603</v>
      </c>
      <c r="Q48">
        <v>0.052755361397670536</v>
      </c>
      <c r="R48">
        <v>0.053513384359400985</v>
      </c>
      <c r="S48">
        <v>0.0474098400998336</v>
      </c>
      <c r="T48" s="43">
        <f>TREND(Q48:R48,Q$94:R$94,S$94)</f>
        <v>0.05364647146971161</v>
      </c>
      <c r="V48">
        <v>0.03749817254575707</v>
      </c>
      <c r="W48">
        <v>0.03676325990016642</v>
      </c>
      <c r="X48">
        <v>0.042615408652246334</v>
      </c>
      <c r="Y48" s="43">
        <f>TREND(V48:W48,V$94:W$94,X$94)</f>
        <v>0.03651629918324531</v>
      </c>
      <c r="AD48" s="43" t="e">
        <f>TREND(AA48:AB48,AA$94:AB$94,AC$94)</f>
        <v>#VALUE!</v>
      </c>
      <c r="AF48">
        <v>0.03516389301164724</v>
      </c>
      <c r="AG48">
        <v>0.036522831613976736</v>
      </c>
      <c r="AH48">
        <v>0.04780732778702168</v>
      </c>
      <c r="AI48" s="43">
        <f>TREND(AF48:AG48,AF$94:AG$94,AH$94)</f>
        <v>0.03775513648321156</v>
      </c>
      <c r="AK48">
        <v>0.0336968540765391</v>
      </c>
      <c r="AL48">
        <v>0.03546208635607323</v>
      </c>
      <c r="AM48">
        <v>0.042866385081967176</v>
      </c>
      <c r="AN48" s="43">
        <f>TREND(AK48:AL48,AK$94:AL$94,AM$94)</f>
        <v>0.034410574703190366</v>
      </c>
      <c r="AP48">
        <v>0.043538553223140514</v>
      </c>
      <c r="AQ48">
        <v>0.04587862163061561</v>
      </c>
      <c r="AR48">
        <v>0.05170095590682193</v>
      </c>
      <c r="AS48" s="43">
        <f>TREND(AP48:AQ48,AP$94:AQ$94,AR$94)</f>
        <v>0.041059603580588626</v>
      </c>
      <c r="AU48">
        <v>0.03545341508828253</v>
      </c>
      <c r="AV48">
        <v>0.037911081518151826</v>
      </c>
      <c r="AW48">
        <v>0.04270881347753741</v>
      </c>
      <c r="AX48" s="43">
        <f>TREND(AU48:AV48,AU$94:AV$94,AW$94)</f>
        <v>0.03613913569613713</v>
      </c>
    </row>
    <row r="49" spans="1:50" ht="15">
      <c r="A49" s="2" t="s">
        <v>40</v>
      </c>
      <c r="E49" s="43" t="s">
        <v>82</v>
      </c>
      <c r="J49" s="43" t="s">
        <v>82</v>
      </c>
      <c r="O49" s="43" t="s">
        <v>82</v>
      </c>
      <c r="T49" s="43" t="s">
        <v>82</v>
      </c>
      <c r="Y49" s="43" t="s">
        <v>82</v>
      </c>
      <c r="AD49" s="43" t="s">
        <v>82</v>
      </c>
      <c r="AI49" s="43" t="s">
        <v>82</v>
      </c>
      <c r="AN49" s="43" t="s">
        <v>82</v>
      </c>
      <c r="AS49" s="43" t="s">
        <v>82</v>
      </c>
      <c r="AX49" s="43" t="s">
        <v>82</v>
      </c>
    </row>
    <row r="50" spans="1:50" ht="15">
      <c r="A50" s="13" t="s">
        <v>41</v>
      </c>
      <c r="B50">
        <v>64.96857663893509</v>
      </c>
      <c r="C50">
        <v>64.16012542429283</v>
      </c>
      <c r="D50">
        <v>62.31125159203973</v>
      </c>
      <c r="E50" s="43">
        <f aca="true" t="shared" si="20" ref="E50:E61">TREND(B50:C50,B$94:C$94,D$94)</f>
        <v>64.40647751441544</v>
      </c>
      <c r="G50">
        <v>50.01495830282868</v>
      </c>
      <c r="H50">
        <v>50.73811178963893</v>
      </c>
      <c r="I50">
        <v>46.41302161397667</v>
      </c>
      <c r="J50" s="43">
        <f aca="true" t="shared" si="21" ref="J50:J61">TREND(G50:H50,G$94:H$94,I$94)</f>
        <v>50.53579186561667</v>
      </c>
      <c r="L50">
        <v>49.52367663893514</v>
      </c>
      <c r="M50">
        <v>49.154531314475896</v>
      </c>
      <c r="N50">
        <v>47.8396639434276</v>
      </c>
      <c r="O50" s="43">
        <f aca="true" t="shared" si="22" ref="O50:O61">TREND(L50:M50,L$94:M$94,N$94)</f>
        <v>49.48197787998426</v>
      </c>
      <c r="Q50">
        <v>38.39931657237943</v>
      </c>
      <c r="R50">
        <v>39.09175128119797</v>
      </c>
      <c r="S50">
        <v>36.26554016638934</v>
      </c>
      <c r="T50" s="43">
        <f aca="true" t="shared" si="23" ref="T50:T61">TREND(Q50:R50,Q$94:R$94,S$94)</f>
        <v>39.21332297378241</v>
      </c>
      <c r="V50">
        <v>39.02681271214641</v>
      </c>
      <c r="W50">
        <v>37.74176249584031</v>
      </c>
      <c r="X50">
        <v>35.523978868552426</v>
      </c>
      <c r="Y50" s="43">
        <f aca="true" t="shared" si="24" ref="Y50:Y61">TREND(V50:W50,V$94:W$94,X$94)</f>
        <v>37.30993304698995</v>
      </c>
      <c r="AD50" s="43" t="e">
        <f aca="true" t="shared" si="25" ref="AD50:AD61">TREND(AA50:AB50,AA$94:AB$94,AC$94)</f>
        <v>#VALUE!</v>
      </c>
      <c r="AF50">
        <v>43.65408389351083</v>
      </c>
      <c r="AG50">
        <v>43.81065861896839</v>
      </c>
      <c r="AH50">
        <v>41.42351594009985</v>
      </c>
      <c r="AI50" s="43">
        <f aca="true" t="shared" si="26" ref="AI50:AI61">TREND(AF50:AG50,AF$94:AG$94,AH$94)</f>
        <v>43.95264280887197</v>
      </c>
      <c r="AK50">
        <v>46.20904054908487</v>
      </c>
      <c r="AL50">
        <v>45.96951186356073</v>
      </c>
      <c r="AM50">
        <v>42.73083308196715</v>
      </c>
      <c r="AN50" s="43">
        <f aca="true" t="shared" si="27" ref="AN50:AN61">TREND(AK50:AL50,AK$94:AL$94,AM$94)</f>
        <v>46.11219405159256</v>
      </c>
      <c r="AP50">
        <v>51.52632798347108</v>
      </c>
      <c r="AQ50">
        <v>51.81357324459231</v>
      </c>
      <c r="AR50">
        <v>46.96698053244594</v>
      </c>
      <c r="AS50" s="43">
        <f aca="true" t="shared" si="28" ref="AS50:AS61">TREND(AP50:AQ50,AP$94:AQ$94,AR$94)</f>
        <v>51.22203494011106</v>
      </c>
      <c r="AU50">
        <v>53.31557072231139</v>
      </c>
      <c r="AV50">
        <v>53.72882018151817</v>
      </c>
      <c r="AW50">
        <v>50.287366722129775</v>
      </c>
      <c r="AX50" s="43">
        <f aca="true" t="shared" si="29" ref="AX50:AX61">TREND(AU50:AV50,AU$94:AV$94,AW$94)</f>
        <v>53.43087264730776</v>
      </c>
    </row>
    <row r="51" spans="1:50" ht="15">
      <c r="A51" s="13" t="s">
        <v>42</v>
      </c>
      <c r="B51">
        <v>25.956197321131434</v>
      </c>
      <c r="C51">
        <v>25.8183639767055</v>
      </c>
      <c r="D51">
        <v>25.836475257048082</v>
      </c>
      <c r="E51" s="43">
        <f t="shared" si="20"/>
        <v>25.86036469594858</v>
      </c>
      <c r="G51">
        <v>30.946275307820297</v>
      </c>
      <c r="H51">
        <v>31.08278354788072</v>
      </c>
      <c r="I51">
        <v>31.091355474209628</v>
      </c>
      <c r="J51" s="43">
        <f t="shared" si="21"/>
        <v>31.044592019718063</v>
      </c>
      <c r="L51">
        <v>30.228075357737122</v>
      </c>
      <c r="M51">
        <v>30.46057014975043</v>
      </c>
      <c r="N51">
        <v>30.61423297836936</v>
      </c>
      <c r="O51" s="43">
        <f t="shared" si="22"/>
        <v>30.254338034377273</v>
      </c>
      <c r="Q51">
        <v>15.737609351081527</v>
      </c>
      <c r="R51">
        <v>15.88532202995007</v>
      </c>
      <c r="S51">
        <v>15.735830582362734</v>
      </c>
      <c r="T51" s="43">
        <f t="shared" si="23"/>
        <v>15.91125614353151</v>
      </c>
      <c r="V51">
        <v>15.29268089850249</v>
      </c>
      <c r="W51">
        <v>15.309944658901829</v>
      </c>
      <c r="X51">
        <v>15.287657770382717</v>
      </c>
      <c r="Y51" s="43">
        <f t="shared" si="24"/>
        <v>15.315745988720487</v>
      </c>
      <c r="AD51" s="43" t="e">
        <f t="shared" si="25"/>
        <v>#VALUE!</v>
      </c>
      <c r="AF51">
        <v>15.289317670549082</v>
      </c>
      <c r="AG51">
        <v>15.267476672212972</v>
      </c>
      <c r="AH51">
        <v>15.286334908485875</v>
      </c>
      <c r="AI51" s="43">
        <f t="shared" si="26"/>
        <v>15.247670944012743</v>
      </c>
      <c r="AK51">
        <v>15.181564525790343</v>
      </c>
      <c r="AL51">
        <v>15.5039060732113</v>
      </c>
      <c r="AM51">
        <v>15.257831098360658</v>
      </c>
      <c r="AN51" s="43">
        <f t="shared" si="27"/>
        <v>15.311894009274376</v>
      </c>
      <c r="AP51">
        <v>15.527740479338824</v>
      </c>
      <c r="AQ51">
        <v>15.546523943427625</v>
      </c>
      <c r="AR51">
        <v>15.482010049916795</v>
      </c>
      <c r="AS51" s="43">
        <f t="shared" si="28"/>
        <v>15.507842231304673</v>
      </c>
      <c r="AU51">
        <v>15.057517223113953</v>
      </c>
      <c r="AV51">
        <v>15.135750726072606</v>
      </c>
      <c r="AW51">
        <v>15.08887397670549</v>
      </c>
      <c r="AX51" s="43">
        <f t="shared" si="29"/>
        <v>15.0793453786974</v>
      </c>
    </row>
    <row r="52" spans="1:50" ht="15">
      <c r="A52" s="13" t="s">
        <v>43</v>
      </c>
      <c r="B52">
        <v>25.626488652246266</v>
      </c>
      <c r="C52">
        <v>25.465873577371056</v>
      </c>
      <c r="D52">
        <v>25.506302553897193</v>
      </c>
      <c r="E52" s="43">
        <f t="shared" si="20"/>
        <v>25.51481636907459</v>
      </c>
      <c r="G52">
        <v>28.256523128119767</v>
      </c>
      <c r="H52">
        <v>28.60517461538461</v>
      </c>
      <c r="I52">
        <v>28.46816577371049</v>
      </c>
      <c r="J52" s="43">
        <f t="shared" si="21"/>
        <v>28.507630810783994</v>
      </c>
      <c r="L52">
        <v>21.291599367720462</v>
      </c>
      <c r="M52">
        <v>25.000174209650577</v>
      </c>
      <c r="N52">
        <v>22.84038712146424</v>
      </c>
      <c r="O52" s="43">
        <f t="shared" si="22"/>
        <v>21.71052101764646</v>
      </c>
      <c r="Q52">
        <v>15.391019084858572</v>
      </c>
      <c r="R52">
        <v>15.496723377703823</v>
      </c>
      <c r="S52">
        <v>15.33613276206322</v>
      </c>
      <c r="T52" s="43">
        <f t="shared" si="23"/>
        <v>15.515282022484303</v>
      </c>
      <c r="V52">
        <v>14.343951946755418</v>
      </c>
      <c r="W52">
        <v>14.511604326123138</v>
      </c>
      <c r="X52">
        <v>14.381149301164728</v>
      </c>
      <c r="Y52" s="43">
        <f t="shared" si="24"/>
        <v>14.567942384871474</v>
      </c>
      <c r="AD52" s="43" t="e">
        <f t="shared" si="25"/>
        <v>#VALUE!</v>
      </c>
      <c r="AF52">
        <v>14.473017154742095</v>
      </c>
      <c r="AG52">
        <v>14.36372389351082</v>
      </c>
      <c r="AH52">
        <v>14.569716056572364</v>
      </c>
      <c r="AI52" s="43">
        <f t="shared" si="26"/>
        <v>14.264615208424546</v>
      </c>
      <c r="AK52">
        <v>14.455572545757079</v>
      </c>
      <c r="AL52">
        <v>14.69985186356075</v>
      </c>
      <c r="AM52">
        <v>14.495309852459032</v>
      </c>
      <c r="AN52" s="43">
        <f t="shared" si="27"/>
        <v>14.554339824036623</v>
      </c>
      <c r="AP52">
        <v>15.078380016528923</v>
      </c>
      <c r="AQ52">
        <v>15.091291381031608</v>
      </c>
      <c r="AR52">
        <v>15.089318186356076</v>
      </c>
      <c r="AS52" s="43">
        <f t="shared" si="28"/>
        <v>15.064702372611956</v>
      </c>
      <c r="AU52">
        <v>14.069763691813778</v>
      </c>
      <c r="AV52">
        <v>14.169804290429056</v>
      </c>
      <c r="AW52">
        <v>14.250235856905162</v>
      </c>
      <c r="AX52" s="43">
        <f t="shared" si="29"/>
        <v>14.097676308130978</v>
      </c>
    </row>
    <row r="53" spans="1:50" ht="15">
      <c r="A53" s="13" t="s">
        <v>44</v>
      </c>
      <c r="B53">
        <v>19.472732828618977</v>
      </c>
      <c r="C53">
        <v>20.85597239600663</v>
      </c>
      <c r="D53">
        <v>20.70673043117746</v>
      </c>
      <c r="E53" s="43">
        <f t="shared" si="20"/>
        <v>20.434470204662887</v>
      </c>
      <c r="G53">
        <v>6.121534384359396</v>
      </c>
      <c r="H53">
        <v>4.5670144301412945</v>
      </c>
      <c r="I53">
        <v>4.339215730449252</v>
      </c>
      <c r="J53" s="43">
        <f t="shared" si="21"/>
        <v>5.001929513543253</v>
      </c>
      <c r="L53">
        <v>13.952174009983379</v>
      </c>
      <c r="M53">
        <v>11.558951028286197</v>
      </c>
      <c r="N53">
        <v>13.795951780366066</v>
      </c>
      <c r="O53" s="43">
        <f t="shared" si="22"/>
        <v>13.681834873558776</v>
      </c>
      <c r="Q53">
        <v>8.1222201014975</v>
      </c>
      <c r="R53">
        <v>7.589410437603992</v>
      </c>
      <c r="S53">
        <v>7.117428813643919</v>
      </c>
      <c r="T53" s="43">
        <f t="shared" si="23"/>
        <v>7.495864328721897</v>
      </c>
      <c r="V53">
        <v>13.466267653910156</v>
      </c>
      <c r="W53">
        <v>13.510009168053243</v>
      </c>
      <c r="X53">
        <v>13.299615823627294</v>
      </c>
      <c r="Y53" s="43">
        <f t="shared" si="24"/>
        <v>13.524708106432932</v>
      </c>
      <c r="AD53" s="43" t="e">
        <f t="shared" si="25"/>
        <v>#VALUE!</v>
      </c>
      <c r="AF53">
        <v>13.600102645590669</v>
      </c>
      <c r="AG53">
        <v>13.512570931780367</v>
      </c>
      <c r="AH53">
        <v>13.403636123128113</v>
      </c>
      <c r="AI53" s="43">
        <f t="shared" si="26"/>
        <v>13.433195927673484</v>
      </c>
      <c r="AK53">
        <v>13.729930615640592</v>
      </c>
      <c r="AL53">
        <v>12.85721642262895</v>
      </c>
      <c r="AM53">
        <v>13.254151573770493</v>
      </c>
      <c r="AN53" s="43">
        <f t="shared" si="27"/>
        <v>13.377073868148921</v>
      </c>
      <c r="AP53">
        <v>8.096529188429747</v>
      </c>
      <c r="AQ53">
        <v>7.496975148086523</v>
      </c>
      <c r="AR53">
        <v>7.901120204658907</v>
      </c>
      <c r="AS53" s="43">
        <f t="shared" si="28"/>
        <v>8.731666293503965</v>
      </c>
      <c r="AU53">
        <v>13.682593130016047</v>
      </c>
      <c r="AV53">
        <v>13.362259257425729</v>
      </c>
      <c r="AW53">
        <v>13.717768053244583</v>
      </c>
      <c r="AX53" s="43">
        <f t="shared" si="29"/>
        <v>13.593215851163468</v>
      </c>
    </row>
    <row r="54" spans="1:50" ht="15">
      <c r="A54" s="13" t="s">
        <v>45</v>
      </c>
      <c r="B54">
        <v>20.331565141430943</v>
      </c>
      <c r="C54">
        <v>21.575780765391023</v>
      </c>
      <c r="D54">
        <v>21.32086016583748</v>
      </c>
      <c r="E54" s="43">
        <f t="shared" si="20"/>
        <v>21.196642093849306</v>
      </c>
      <c r="G54">
        <v>4.029390569051582</v>
      </c>
      <c r="H54">
        <v>3.1617975981161717</v>
      </c>
      <c r="I54">
        <v>3.5791498685524132</v>
      </c>
      <c r="J54" s="43">
        <f t="shared" si="21"/>
        <v>3.4045280103501643</v>
      </c>
      <c r="L54">
        <v>15.564574975041596</v>
      </c>
      <c r="M54">
        <v>11.632573693843595</v>
      </c>
      <c r="N54">
        <v>14.891076905158073</v>
      </c>
      <c r="O54" s="43">
        <f t="shared" si="22"/>
        <v>15.120415012134302</v>
      </c>
      <c r="Q54">
        <v>7.3376923410981725</v>
      </c>
      <c r="R54">
        <v>6.804046905158076</v>
      </c>
      <c r="S54">
        <v>5.873100269550749</v>
      </c>
      <c r="T54" s="43">
        <f t="shared" si="23"/>
        <v>6.710354058654332</v>
      </c>
      <c r="V54">
        <v>14.5379759733777</v>
      </c>
      <c r="W54">
        <v>14.693034742096488</v>
      </c>
      <c r="X54">
        <v>13.843176189683868</v>
      </c>
      <c r="Y54" s="43">
        <f t="shared" si="24"/>
        <v>14.745140832415453</v>
      </c>
      <c r="AD54" s="43" t="e">
        <f t="shared" si="25"/>
        <v>#VALUE!</v>
      </c>
      <c r="AF54">
        <v>15.087316123128131</v>
      </c>
      <c r="AG54">
        <v>14.785759733777043</v>
      </c>
      <c r="AH54">
        <v>14.260146838602324</v>
      </c>
      <c r="AI54" s="43">
        <f t="shared" si="26"/>
        <v>14.512304107224669</v>
      </c>
      <c r="AK54">
        <v>15.228316056572371</v>
      </c>
      <c r="AL54">
        <v>14.324694625623964</v>
      </c>
      <c r="AM54">
        <v>13.989005868852479</v>
      </c>
      <c r="AN54" s="43">
        <f t="shared" si="27"/>
        <v>14.86296286117181</v>
      </c>
      <c r="AP54">
        <v>8.538344218181821</v>
      </c>
      <c r="AQ54">
        <v>8.276903562396011</v>
      </c>
      <c r="AR54">
        <v>7.312289863560734</v>
      </c>
      <c r="AS54" s="43">
        <f t="shared" si="28"/>
        <v>8.815301173003522</v>
      </c>
      <c r="AU54">
        <v>15.658441508828252</v>
      </c>
      <c r="AV54">
        <v>14.931464092409243</v>
      </c>
      <c r="AW54">
        <v>15.514246206322815</v>
      </c>
      <c r="AX54" s="43">
        <f t="shared" si="29"/>
        <v>15.45560544050554</v>
      </c>
    </row>
    <row r="55" spans="1:50" ht="15">
      <c r="A55" s="13" t="s">
        <v>46</v>
      </c>
      <c r="B55">
        <v>-52.01622682196337</v>
      </c>
      <c r="C55">
        <v>-52.002722312812</v>
      </c>
      <c r="D55">
        <v>-52.11774903814262</v>
      </c>
      <c r="E55" s="43">
        <f t="shared" si="20"/>
        <v>-52.00683742080524</v>
      </c>
      <c r="G55">
        <v>-51.73534144758736</v>
      </c>
      <c r="H55">
        <v>-51.802345981161714</v>
      </c>
      <c r="I55">
        <v>-51.807121331114786</v>
      </c>
      <c r="J55" s="43">
        <f t="shared" si="21"/>
        <v>-51.783599819538814</v>
      </c>
      <c r="L55">
        <v>-51.76775091514141</v>
      </c>
      <c r="M55">
        <v>-51.74860976705488</v>
      </c>
      <c r="N55">
        <v>-51.81565088186359</v>
      </c>
      <c r="O55" s="43">
        <f t="shared" si="22"/>
        <v>-51.76558872570756</v>
      </c>
      <c r="Q55">
        <v>-51.77921272878539</v>
      </c>
      <c r="R55">
        <v>-51.790558885191366</v>
      </c>
      <c r="S55">
        <v>-51.81696976705489</v>
      </c>
      <c r="T55" s="43">
        <f t="shared" si="23"/>
        <v>-51.79255094512284</v>
      </c>
      <c r="V55">
        <v>-51.71367592346093</v>
      </c>
      <c r="W55">
        <v>-51.69743023294506</v>
      </c>
      <c r="X55">
        <v>-51.82496404326118</v>
      </c>
      <c r="Y55" s="43">
        <f t="shared" si="24"/>
        <v>-51.69197101626026</v>
      </c>
      <c r="AD55" s="43" t="e">
        <f t="shared" si="25"/>
        <v>#VALUE!</v>
      </c>
      <c r="AF55">
        <v>-51.697997354409345</v>
      </c>
      <c r="AG55">
        <v>-51.69727667221294</v>
      </c>
      <c r="AH55">
        <v>-51.82313051580696</v>
      </c>
      <c r="AI55" s="43">
        <f t="shared" si="26"/>
        <v>-51.69662314733826</v>
      </c>
      <c r="AK55">
        <v>-51.696464459234555</v>
      </c>
      <c r="AL55">
        <v>-51.69501189683856</v>
      </c>
      <c r="AM55">
        <v>-51.82823186885245</v>
      </c>
      <c r="AN55" s="43">
        <f t="shared" si="27"/>
        <v>-51.695877157633774</v>
      </c>
      <c r="AP55">
        <v>-51.69914328925623</v>
      </c>
      <c r="AQ55">
        <v>-51.72192209650578</v>
      </c>
      <c r="AR55">
        <v>-51.784177737104805</v>
      </c>
      <c r="AS55" s="43">
        <f t="shared" si="28"/>
        <v>-51.67501257756051</v>
      </c>
      <c r="AU55">
        <v>-51.6999736918138</v>
      </c>
      <c r="AV55">
        <v>-51.70035087458748</v>
      </c>
      <c r="AW55">
        <v>-51.76425299500832</v>
      </c>
      <c r="AX55" s="43">
        <f t="shared" si="29"/>
        <v>-51.70007893066872</v>
      </c>
    </row>
    <row r="56" spans="1:50" ht="15">
      <c r="A56" s="13" t="s">
        <v>47</v>
      </c>
      <c r="B56">
        <v>-52.97713289517472</v>
      </c>
      <c r="C56">
        <v>-52.97356319467547</v>
      </c>
      <c r="D56">
        <v>-53.10839179104476</v>
      </c>
      <c r="E56" s="43">
        <f t="shared" si="20"/>
        <v>-52.97465095750294</v>
      </c>
      <c r="G56">
        <v>-52.454331763727126</v>
      </c>
      <c r="H56">
        <v>-52.555007708006265</v>
      </c>
      <c r="I56">
        <v>-52.57025860232944</v>
      </c>
      <c r="J56" s="43">
        <f t="shared" si="21"/>
        <v>-52.52684114341254</v>
      </c>
      <c r="L56">
        <v>-52.517060499168075</v>
      </c>
      <c r="M56">
        <v>-52.46997693843591</v>
      </c>
      <c r="N56">
        <v>-52.581824592346095</v>
      </c>
      <c r="O56" s="43">
        <f t="shared" si="22"/>
        <v>-52.51174192699763</v>
      </c>
      <c r="Q56">
        <v>-52.5154062895175</v>
      </c>
      <c r="R56">
        <v>-52.53503359400996</v>
      </c>
      <c r="S56">
        <v>-52.5703807321131</v>
      </c>
      <c r="T56" s="43">
        <f t="shared" si="23"/>
        <v>-52.53847958624234</v>
      </c>
      <c r="V56">
        <v>-52.47173266222965</v>
      </c>
      <c r="W56">
        <v>-52.444980532445925</v>
      </c>
      <c r="X56">
        <v>-52.59822564059904</v>
      </c>
      <c r="Y56" s="43">
        <f t="shared" si="24"/>
        <v>-52.43599072230972</v>
      </c>
      <c r="AD56" s="43" t="e">
        <f t="shared" si="25"/>
        <v>#VALUE!</v>
      </c>
      <c r="AF56">
        <v>-52.42868590682197</v>
      </c>
      <c r="AG56">
        <v>-52.43313397670547</v>
      </c>
      <c r="AH56">
        <v>-52.593785657237916</v>
      </c>
      <c r="AI56" s="43">
        <f t="shared" si="26"/>
        <v>-52.4371675497946</v>
      </c>
      <c r="AK56">
        <v>-52.42644106489185</v>
      </c>
      <c r="AL56">
        <v>-52.43054547420968</v>
      </c>
      <c r="AM56">
        <v>-52.61686249180332</v>
      </c>
      <c r="AN56" s="43">
        <f t="shared" si="27"/>
        <v>-52.428100564111475</v>
      </c>
      <c r="AP56">
        <v>-52.43856064462807</v>
      </c>
      <c r="AQ56">
        <v>-52.45822399334443</v>
      </c>
      <c r="AR56">
        <v>-52.55606119800333</v>
      </c>
      <c r="AS56" s="43">
        <f t="shared" si="28"/>
        <v>-52.417730291499886</v>
      </c>
      <c r="AU56">
        <v>-52.4385968378812</v>
      </c>
      <c r="AV56">
        <v>-52.43437691419145</v>
      </c>
      <c r="AW56">
        <v>-52.521481014975095</v>
      </c>
      <c r="AX56" s="43">
        <f t="shared" si="29"/>
        <v>-52.43741942478621</v>
      </c>
    </row>
    <row r="57" spans="1:50" ht="15">
      <c r="A57" s="18" t="s">
        <v>48</v>
      </c>
      <c r="B57">
        <v>0.7164513911813649</v>
      </c>
      <c r="C57">
        <v>0.6929679940099843</v>
      </c>
      <c r="D57">
        <v>0.6964593422885575</v>
      </c>
      <c r="E57" s="43">
        <f t="shared" si="20"/>
        <v>0.7001238790795721</v>
      </c>
      <c r="G57">
        <v>0.841205782196339</v>
      </c>
      <c r="H57">
        <v>0.8547040855572985</v>
      </c>
      <c r="I57">
        <v>0.8543258514143096</v>
      </c>
      <c r="J57" s="43">
        <f t="shared" si="21"/>
        <v>0.8509276041322212</v>
      </c>
      <c r="L57">
        <v>0.7093917459234608</v>
      </c>
      <c r="M57">
        <v>0.7286123316139778</v>
      </c>
      <c r="N57">
        <v>0.70180746156406</v>
      </c>
      <c r="O57" s="43">
        <f t="shared" si="22"/>
        <v>0.7115629086512499</v>
      </c>
      <c r="Q57">
        <v>0.4879925911813647</v>
      </c>
      <c r="R57">
        <v>0.4927920811980038</v>
      </c>
      <c r="S57">
        <v>0.49143785740432594</v>
      </c>
      <c r="T57" s="43">
        <f t="shared" si="23"/>
        <v>0.4936347341116056</v>
      </c>
      <c r="V57">
        <v>0.42091949084858604</v>
      </c>
      <c r="W57">
        <v>0.41922571081530774</v>
      </c>
      <c r="X57">
        <v>0.41461856705490835</v>
      </c>
      <c r="Y57" s="43">
        <f t="shared" si="24"/>
        <v>0.4186565314253016</v>
      </c>
      <c r="AD57" s="43" t="e">
        <f t="shared" si="25"/>
        <v>#VALUE!</v>
      </c>
      <c r="AF57">
        <v>0.41730965623960087</v>
      </c>
      <c r="AG57">
        <v>0.4174524354409318</v>
      </c>
      <c r="AH57">
        <v>0.41565964109816994</v>
      </c>
      <c r="AI57" s="43">
        <f t="shared" si="26"/>
        <v>0.4175819096531766</v>
      </c>
      <c r="AK57">
        <v>0.4105242099833611</v>
      </c>
      <c r="AL57">
        <v>0.4159065727121461</v>
      </c>
      <c r="AM57">
        <v>0.4141204160655738</v>
      </c>
      <c r="AN57" s="43">
        <f t="shared" si="27"/>
        <v>0.4127004127098752</v>
      </c>
      <c r="AP57">
        <v>0.46236092561983455</v>
      </c>
      <c r="AQ57">
        <v>0.4657074227953411</v>
      </c>
      <c r="AR57">
        <v>0.45635317038269546</v>
      </c>
      <c r="AS57" s="43">
        <f t="shared" si="28"/>
        <v>0.45881581644673397</v>
      </c>
      <c r="AU57">
        <v>0.40883819373996777</v>
      </c>
      <c r="AV57">
        <v>0.4152650556105606</v>
      </c>
      <c r="AW57">
        <v>0.4114458262895174</v>
      </c>
      <c r="AX57" s="43">
        <f t="shared" si="29"/>
        <v>0.4106313710299936</v>
      </c>
    </row>
    <row r="58" spans="1:50" ht="15">
      <c r="A58" s="18" t="s">
        <v>49</v>
      </c>
      <c r="B58">
        <v>0.7062644173044931</v>
      </c>
      <c r="C58">
        <v>0.685724685357737</v>
      </c>
      <c r="D58">
        <v>0.6905669779436155</v>
      </c>
      <c r="E58" s="43">
        <f t="shared" si="20"/>
        <v>0.6919835737161153</v>
      </c>
      <c r="G58">
        <v>0.835172209484192</v>
      </c>
      <c r="H58">
        <v>0.8476130475667185</v>
      </c>
      <c r="I58">
        <v>0.8472349282861896</v>
      </c>
      <c r="J58" s="43">
        <f t="shared" si="21"/>
        <v>0.8441324179887124</v>
      </c>
      <c r="L58">
        <v>0.710327063394343</v>
      </c>
      <c r="M58">
        <v>0.7274913850249575</v>
      </c>
      <c r="N58">
        <v>0.7029370412645596</v>
      </c>
      <c r="O58" s="43">
        <f t="shared" si="22"/>
        <v>0.712265949959624</v>
      </c>
      <c r="Q58">
        <v>0.4819561648918468</v>
      </c>
      <c r="R58">
        <v>0.4858052429284525</v>
      </c>
      <c r="S58">
        <v>0.4838456239600665</v>
      </c>
      <c r="T58" s="43">
        <f t="shared" si="23"/>
        <v>0.4864810307331947</v>
      </c>
      <c r="V58">
        <v>0.42072202828618993</v>
      </c>
      <c r="W58">
        <v>0.41903855407653906</v>
      </c>
      <c r="X58">
        <v>0.415744674043261</v>
      </c>
      <c r="Y58" s="43">
        <f t="shared" si="24"/>
        <v>0.41847283786492123</v>
      </c>
      <c r="AD58" s="43" t="e">
        <f t="shared" si="25"/>
        <v>#VALUE!</v>
      </c>
      <c r="AF58">
        <v>0.41636517104825255</v>
      </c>
      <c r="AG58">
        <v>0.4164656467554073</v>
      </c>
      <c r="AH58">
        <v>0.41617689850249584</v>
      </c>
      <c r="AI58" s="43">
        <f t="shared" si="26"/>
        <v>0.41655675955693816</v>
      </c>
      <c r="AK58">
        <v>0.4102179452579035</v>
      </c>
      <c r="AL58">
        <v>0.4144756449251248</v>
      </c>
      <c r="AM58">
        <v>0.414833758852459</v>
      </c>
      <c r="AN58" s="43">
        <f t="shared" si="27"/>
        <v>0.4119394229975832</v>
      </c>
      <c r="AP58">
        <v>0.45561322115702446</v>
      </c>
      <c r="AQ58">
        <v>0.4582732793677204</v>
      </c>
      <c r="AR58">
        <v>0.45068533860232984</v>
      </c>
      <c r="AS58" s="43">
        <f t="shared" si="28"/>
        <v>0.45279529056597523</v>
      </c>
      <c r="AU58">
        <v>0.4083394017656505</v>
      </c>
      <c r="AV58">
        <v>0.41415268910891057</v>
      </c>
      <c r="AW58">
        <v>0.4096169800332779</v>
      </c>
      <c r="AX58" s="43">
        <f t="shared" si="29"/>
        <v>0.4099613838549227</v>
      </c>
    </row>
    <row r="59" spans="1:50" ht="15">
      <c r="A59" s="18" t="s">
        <v>50</v>
      </c>
      <c r="B59">
        <v>0.6919923206322792</v>
      </c>
      <c r="C59">
        <v>0.6716898647254579</v>
      </c>
      <c r="D59">
        <v>0.6764652494195696</v>
      </c>
      <c r="E59" s="43">
        <f t="shared" si="20"/>
        <v>0.6778764500835867</v>
      </c>
      <c r="G59">
        <v>0.8230102728785359</v>
      </c>
      <c r="H59">
        <v>0.8352553020408167</v>
      </c>
      <c r="I59">
        <v>0.8340586396006653</v>
      </c>
      <c r="J59" s="43">
        <f t="shared" si="21"/>
        <v>0.8318294548106656</v>
      </c>
      <c r="L59">
        <v>0.6985198660565718</v>
      </c>
      <c r="M59">
        <v>0.7155564156405989</v>
      </c>
      <c r="N59">
        <v>0.689835853743761</v>
      </c>
      <c r="O59" s="43">
        <f t="shared" si="22"/>
        <v>0.7004443194557843</v>
      </c>
      <c r="Q59">
        <v>0.46947008685524144</v>
      </c>
      <c r="R59">
        <v>0.4731621389351079</v>
      </c>
      <c r="S59">
        <v>0.47036790016638963</v>
      </c>
      <c r="T59" s="43">
        <f t="shared" si="23"/>
        <v>0.47381035748155415</v>
      </c>
      <c r="V59">
        <v>0.4080298938435942</v>
      </c>
      <c r="W59">
        <v>0.40635619434276243</v>
      </c>
      <c r="X59">
        <v>0.40284264109816964</v>
      </c>
      <c r="Y59" s="43">
        <f t="shared" si="24"/>
        <v>0.4057937628332275</v>
      </c>
      <c r="AD59" s="43" t="e">
        <f t="shared" si="25"/>
        <v>#VALUE!</v>
      </c>
      <c r="AF59">
        <v>0.40389069866888494</v>
      </c>
      <c r="AG59">
        <v>0.4039608066555743</v>
      </c>
      <c r="AH59">
        <v>0.40337876073211315</v>
      </c>
      <c r="AI59" s="43">
        <f t="shared" si="26"/>
        <v>0.40402438157589926</v>
      </c>
      <c r="AK59">
        <v>0.3976534846921795</v>
      </c>
      <c r="AL59">
        <v>0.4011692068219636</v>
      </c>
      <c r="AM59">
        <v>0.4021248824590166</v>
      </c>
      <c r="AN59" s="43">
        <f t="shared" si="27"/>
        <v>0.3990749652705108</v>
      </c>
      <c r="AP59">
        <v>0.442500126446281</v>
      </c>
      <c r="AQ59">
        <v>0.44538897021630586</v>
      </c>
      <c r="AR59">
        <v>0.43727229151414343</v>
      </c>
      <c r="AS59" s="43">
        <f t="shared" si="28"/>
        <v>0.43943983205137555</v>
      </c>
      <c r="AU59">
        <v>0.3959423383627608</v>
      </c>
      <c r="AV59">
        <v>0.40164796221122145</v>
      </c>
      <c r="AW59">
        <v>0.3968183023294508</v>
      </c>
      <c r="AX59" s="43">
        <f t="shared" si="29"/>
        <v>0.39753428094943816</v>
      </c>
    </row>
    <row r="60" spans="1:50" ht="15">
      <c r="A60" s="19" t="s">
        <v>51</v>
      </c>
      <c r="B60">
        <v>0.30177165124792005</v>
      </c>
      <c r="C60">
        <v>0.3162713545757072</v>
      </c>
      <c r="D60">
        <v>0.3128174522388058</v>
      </c>
      <c r="E60" s="43">
        <f t="shared" si="20"/>
        <v>0.3118529899839259</v>
      </c>
      <c r="G60">
        <v>0.23073169217970074</v>
      </c>
      <c r="H60">
        <v>0.22120718477237045</v>
      </c>
      <c r="I60">
        <v>0.22584976772046586</v>
      </c>
      <c r="J60" s="43">
        <f t="shared" si="21"/>
        <v>0.2238718993179648</v>
      </c>
      <c r="L60">
        <v>0.3145788846921797</v>
      </c>
      <c r="M60">
        <v>0.298106550249584</v>
      </c>
      <c r="N60">
        <v>0.3182666309484194</v>
      </c>
      <c r="O60" s="43">
        <f t="shared" si="22"/>
        <v>0.3127181651929249</v>
      </c>
      <c r="Q60">
        <v>0.23330647287853593</v>
      </c>
      <c r="R60">
        <v>0.22499225324459216</v>
      </c>
      <c r="S60">
        <v>0.2261159725457572</v>
      </c>
      <c r="T60" s="43">
        <f t="shared" si="23"/>
        <v>0.22353251452764947</v>
      </c>
      <c r="V60">
        <v>0.2933102104825292</v>
      </c>
      <c r="W60">
        <v>0.2971824159733772</v>
      </c>
      <c r="X60">
        <v>0.29959525856905184</v>
      </c>
      <c r="Y60" s="43">
        <f t="shared" si="24"/>
        <v>0.2984836354445935</v>
      </c>
      <c r="AD60" s="43" t="e">
        <f t="shared" si="25"/>
        <v>#VALUE!</v>
      </c>
      <c r="AF60">
        <v>0.29759043227953363</v>
      </c>
      <c r="AG60">
        <v>0.29559277088186364</v>
      </c>
      <c r="AH60">
        <v>0.29618542146422644</v>
      </c>
      <c r="AI60" s="43">
        <f t="shared" si="26"/>
        <v>0.2937812630895239</v>
      </c>
      <c r="AK60">
        <v>0.31193581381031643</v>
      </c>
      <c r="AL60">
        <v>0.3073511191347754</v>
      </c>
      <c r="AM60">
        <v>0.29641007180327866</v>
      </c>
      <c r="AN60" s="43">
        <f t="shared" si="27"/>
        <v>0.3100821250948034</v>
      </c>
      <c r="AP60">
        <v>0.22777497818181794</v>
      </c>
      <c r="AQ60">
        <v>0.22069216089850274</v>
      </c>
      <c r="AR60">
        <v>0.23097062362728754</v>
      </c>
      <c r="AS60" s="43">
        <f t="shared" si="28"/>
        <v>0.23527815514734918</v>
      </c>
      <c r="AU60">
        <v>0.30349691878009655</v>
      </c>
      <c r="AV60">
        <v>0.2863908174917493</v>
      </c>
      <c r="AW60">
        <v>0.2977165840266224</v>
      </c>
      <c r="AX60" s="43">
        <f t="shared" si="29"/>
        <v>0.2987240960605822</v>
      </c>
    </row>
    <row r="61" spans="1:50" ht="15">
      <c r="A61" s="19" t="s">
        <v>52</v>
      </c>
      <c r="B61">
        <v>0.2997573975041599</v>
      </c>
      <c r="C61">
        <v>0.31475968668885196</v>
      </c>
      <c r="D61">
        <v>0.3114850923714758</v>
      </c>
      <c r="E61" s="43">
        <f t="shared" si="20"/>
        <v>0.31018817361504464</v>
      </c>
      <c r="G61">
        <v>0.22911260332778688</v>
      </c>
      <c r="H61">
        <v>0.21915700329670304</v>
      </c>
      <c r="I61">
        <v>0.22348903976705506</v>
      </c>
      <c r="J61" s="43">
        <f t="shared" si="21"/>
        <v>0.22194232657678487</v>
      </c>
      <c r="L61">
        <v>0.3144599870216303</v>
      </c>
      <c r="M61">
        <v>0.2978459276206324</v>
      </c>
      <c r="N61">
        <v>0.3179295148086519</v>
      </c>
      <c r="O61" s="43">
        <f t="shared" si="22"/>
        <v>0.3125832582314915</v>
      </c>
      <c r="Q61">
        <v>0.2322123442595673</v>
      </c>
      <c r="R61">
        <v>0.2237653183028287</v>
      </c>
      <c r="S61">
        <v>0.2246909304492514</v>
      </c>
      <c r="T61" s="43">
        <f t="shared" si="23"/>
        <v>0.2222822626012773</v>
      </c>
      <c r="V61">
        <v>0.29289639084858554</v>
      </c>
      <c r="W61">
        <v>0.2968525281198001</v>
      </c>
      <c r="X61">
        <v>0.2994454143094844</v>
      </c>
      <c r="Y61" s="43">
        <f t="shared" si="24"/>
        <v>0.2981819521031801</v>
      </c>
      <c r="AD61" s="43" t="e">
        <f t="shared" si="25"/>
        <v>#VALUE!</v>
      </c>
      <c r="AF61">
        <v>0.2972643131447585</v>
      </c>
      <c r="AG61">
        <v>0.2952617780366057</v>
      </c>
      <c r="AH61">
        <v>0.29592102945091503</v>
      </c>
      <c r="AI61" s="43">
        <f t="shared" si="26"/>
        <v>0.29344585069422224</v>
      </c>
      <c r="AK61">
        <v>0.31162301347753757</v>
      </c>
      <c r="AL61">
        <v>0.3069804880199669</v>
      </c>
      <c r="AM61">
        <v>0.29620305262295077</v>
      </c>
      <c r="AN61" s="43">
        <f t="shared" si="27"/>
        <v>0.3097459425576152</v>
      </c>
      <c r="AP61">
        <v>0.2266207642975205</v>
      </c>
      <c r="AQ61">
        <v>0.21944419816971708</v>
      </c>
      <c r="AR61">
        <v>0.22988235341098198</v>
      </c>
      <c r="AS61" s="43">
        <f t="shared" si="28"/>
        <v>0.23422325402835018</v>
      </c>
      <c r="AU61">
        <v>0.3031578553772069</v>
      </c>
      <c r="AV61">
        <v>0.28597501831683164</v>
      </c>
      <c r="AW61">
        <v>0.2973963931780365</v>
      </c>
      <c r="AX61" s="43">
        <f t="shared" si="29"/>
        <v>0.29836362238834124</v>
      </c>
    </row>
    <row r="62" spans="1:50" ht="15">
      <c r="A62" s="18" t="s">
        <v>53</v>
      </c>
      <c r="E62" s="43" t="s">
        <v>82</v>
      </c>
      <c r="J62" s="43" t="s">
        <v>82</v>
      </c>
      <c r="O62" s="43" t="s">
        <v>82</v>
      </c>
      <c r="T62" s="43" t="s">
        <v>82</v>
      </c>
      <c r="Y62" s="43" t="s">
        <v>82</v>
      </c>
      <c r="AD62" s="43" t="s">
        <v>82</v>
      </c>
      <c r="AI62" s="43" t="s">
        <v>82</v>
      </c>
      <c r="AN62" s="43" t="s">
        <v>82</v>
      </c>
      <c r="AS62" s="43" t="s">
        <v>82</v>
      </c>
      <c r="AX62" s="43" t="s">
        <v>82</v>
      </c>
    </row>
    <row r="63" spans="1:50" ht="15">
      <c r="A63" s="19" t="s">
        <v>54</v>
      </c>
      <c r="E63" s="43" t="s">
        <v>82</v>
      </c>
      <c r="J63" s="43" t="s">
        <v>82</v>
      </c>
      <c r="O63" s="43" t="s">
        <v>82</v>
      </c>
      <c r="T63" s="43" t="s">
        <v>82</v>
      </c>
      <c r="Y63" s="43" t="s">
        <v>82</v>
      </c>
      <c r="AD63" s="43" t="s">
        <v>82</v>
      </c>
      <c r="AI63" s="43" t="s">
        <v>82</v>
      </c>
      <c r="AN63" s="43" t="s">
        <v>82</v>
      </c>
      <c r="AS63" s="43" t="s">
        <v>82</v>
      </c>
      <c r="AX63" s="43" t="s">
        <v>82</v>
      </c>
    </row>
    <row r="64" spans="1:50" ht="15">
      <c r="A64" s="19" t="s">
        <v>55</v>
      </c>
      <c r="B64">
        <v>0.36472624825291206</v>
      </c>
      <c r="C64">
        <v>0.3721980638935109</v>
      </c>
      <c r="D64">
        <v>0.3840818665008294</v>
      </c>
      <c r="E64" s="43">
        <f>TREND(B64:C64,B$94:C$94,D$94)</f>
        <v>0.3699212445051119</v>
      </c>
      <c r="G64">
        <v>0.3002031329450916</v>
      </c>
      <c r="H64">
        <v>0.2891692058084773</v>
      </c>
      <c r="I64">
        <v>0.2906146873544091</v>
      </c>
      <c r="J64" s="43">
        <f>TREND(G64:H64,G$94:H$94,I$94)</f>
        <v>0.2922562175434187</v>
      </c>
      <c r="L64">
        <v>0.37121496256239583</v>
      </c>
      <c r="M64">
        <v>0.3611527926788689</v>
      </c>
      <c r="N64">
        <v>0.3824401993344427</v>
      </c>
      <c r="O64" s="43">
        <f>TREND(L64:M64,L$94:M$94,N$94)</f>
        <v>0.370078337042052</v>
      </c>
      <c r="Q64">
        <v>0.28496770565723784</v>
      </c>
      <c r="R64">
        <v>0.27727870266222965</v>
      </c>
      <c r="S64">
        <v>0.2721007705490849</v>
      </c>
      <c r="T64" s="43">
        <f>TREND(Q64:R64,Q$94:R$94,S$94)</f>
        <v>0.27592873407098883</v>
      </c>
      <c r="V64">
        <v>0.33039456339434287</v>
      </c>
      <c r="W64">
        <v>0.3336157880199666</v>
      </c>
      <c r="X64">
        <v>0.3420608229617301</v>
      </c>
      <c r="Y64" s="43">
        <f>TREND(V64:W64,V$94:W$94,X$94)</f>
        <v>0.3346982512864254</v>
      </c>
      <c r="AD64" s="43" t="e">
        <f>TREND(AA64:AB64,AA$94:AB$94,AC$94)</f>
        <v>#VALUE!</v>
      </c>
      <c r="AF64">
        <v>0.3324282061564056</v>
      </c>
      <c r="AG64">
        <v>0.33178460965058226</v>
      </c>
      <c r="AH64">
        <v>0.34372835723793654</v>
      </c>
      <c r="AI64" s="43">
        <f>TREND(AF64:AG64,AF$94:AG$94,AH$94)</f>
        <v>0.3312009871774337</v>
      </c>
      <c r="AK64">
        <v>0.34531986755407656</v>
      </c>
      <c r="AL64">
        <v>0.34244257437603987</v>
      </c>
      <c r="AM64">
        <v>0.339069437704918</v>
      </c>
      <c r="AN64" s="43">
        <f>TREND(AK64:AL64,AK$94:AL$94,AM$94)</f>
        <v>0.34415651726080543</v>
      </c>
      <c r="AP64">
        <v>0.2701593175206613</v>
      </c>
      <c r="AQ64">
        <v>0.2653228198003331</v>
      </c>
      <c r="AR64">
        <v>0.28158330931780357</v>
      </c>
      <c r="AS64" s="43">
        <f>TREND(AP64:AQ64,AP$94:AQ$94,AR$94)</f>
        <v>0.27528285760893884</v>
      </c>
      <c r="AU64">
        <v>0.3386112704654896</v>
      </c>
      <c r="AV64">
        <v>0.32388609983498395</v>
      </c>
      <c r="AW64">
        <v>0.3401052066555738</v>
      </c>
      <c r="AX64" s="43">
        <f>TREND(AU64:AV64,AU$94:AV$94,AW$94)</f>
        <v>0.3345027580844786</v>
      </c>
    </row>
    <row r="65" spans="1:50" ht="15">
      <c r="A65" s="19" t="s">
        <v>56</v>
      </c>
      <c r="B65">
        <v>0.06496885074875204</v>
      </c>
      <c r="C65">
        <v>0.057438377204658914</v>
      </c>
      <c r="D65">
        <v>0.07259677412935325</v>
      </c>
      <c r="E65" s="43">
        <f>TREND(B65:C65,B$94:C$94,D$94)</f>
        <v>0.059733070890067214</v>
      </c>
      <c r="G65">
        <v>0.0710905296173045</v>
      </c>
      <c r="H65">
        <v>0.07001220251177391</v>
      </c>
      <c r="I65">
        <v>0.06712564758735438</v>
      </c>
      <c r="J65" s="43">
        <f>TREND(G65:H65,G$94:H$94,I$94)</f>
        <v>0.07031389096663349</v>
      </c>
      <c r="L65">
        <v>0.05675497554076534</v>
      </c>
      <c r="M65">
        <v>0.06330686505823628</v>
      </c>
      <c r="N65">
        <v>0.06451068452579034</v>
      </c>
      <c r="O65" s="43">
        <f>TREND(L65:M65,L$94:M$94,N$94)</f>
        <v>0.0574950788105603</v>
      </c>
      <c r="Q65">
        <v>0.052755361397670536</v>
      </c>
      <c r="R65">
        <v>0.053513384359400985</v>
      </c>
      <c r="S65">
        <v>0.0474098400998336</v>
      </c>
      <c r="T65" s="43">
        <f>TREND(Q65:R65,Q$94:R$94,S$94)</f>
        <v>0.05364647146971161</v>
      </c>
      <c r="V65">
        <v>0.03749817254575707</v>
      </c>
      <c r="W65">
        <v>0.03676325990016642</v>
      </c>
      <c r="X65">
        <v>0.042615408652246334</v>
      </c>
      <c r="Y65" s="43">
        <f>TREND(V65:W65,V$94:W$94,X$94)</f>
        <v>0.03651629918324531</v>
      </c>
      <c r="AD65" s="43" t="e">
        <f>TREND(AA65:AB65,AA$94:AB$94,AC$94)</f>
        <v>#VALUE!</v>
      </c>
      <c r="AF65">
        <v>0.03516389301164724</v>
      </c>
      <c r="AG65">
        <v>0.036522831613976736</v>
      </c>
      <c r="AH65">
        <v>0.04780732778702168</v>
      </c>
      <c r="AI65" s="43">
        <f>TREND(AF65:AG65,AF$94:AG$94,AH$94)</f>
        <v>0.03775513648321156</v>
      </c>
      <c r="AK65">
        <v>0.0336968540765391</v>
      </c>
      <c r="AL65">
        <v>0.03546208635607323</v>
      </c>
      <c r="AM65">
        <v>0.042866385081967176</v>
      </c>
      <c r="AN65" s="43">
        <f>TREND(AK65:AL65,AK$94:AL$94,AM$94)</f>
        <v>0.034410574703190366</v>
      </c>
      <c r="AP65">
        <v>0.043538553223140514</v>
      </c>
      <c r="AQ65">
        <v>0.04587862163061561</v>
      </c>
      <c r="AR65">
        <v>0.05170095590682193</v>
      </c>
      <c r="AS65" s="43">
        <f>TREND(AP65:AQ65,AP$94:AQ$94,AR$94)</f>
        <v>0.041059603580588626</v>
      </c>
      <c r="AU65">
        <v>0.03545341508828253</v>
      </c>
      <c r="AV65">
        <v>0.037911081518151826</v>
      </c>
      <c r="AW65">
        <v>0.04270881347753741</v>
      </c>
      <c r="AX65" s="43">
        <f>TREND(AU65:AV65,AU$94:AV$94,AW$94)</f>
        <v>0.03613913569613713</v>
      </c>
    </row>
    <row r="66" spans="1:50" ht="15">
      <c r="A66" s="9" t="s">
        <v>38</v>
      </c>
      <c r="E66" s="43" t="s">
        <v>82</v>
      </c>
      <c r="J66" s="43" t="s">
        <v>82</v>
      </c>
      <c r="O66" s="43" t="s">
        <v>82</v>
      </c>
      <c r="T66" s="43" t="s">
        <v>82</v>
      </c>
      <c r="Y66" s="43" t="s">
        <v>82</v>
      </c>
      <c r="AD66" s="43" t="s">
        <v>82</v>
      </c>
      <c r="AI66" s="43" t="s">
        <v>82</v>
      </c>
      <c r="AN66" s="43" t="s">
        <v>82</v>
      </c>
      <c r="AS66" s="43" t="s">
        <v>82</v>
      </c>
      <c r="AX66" s="43" t="s">
        <v>82</v>
      </c>
    </row>
    <row r="67" spans="1:50" ht="15">
      <c r="A67" s="13" t="s">
        <v>57</v>
      </c>
      <c r="B67">
        <v>10.349720650582356</v>
      </c>
      <c r="C67">
        <v>10.674728768718808</v>
      </c>
      <c r="D67">
        <v>10.77538471310116</v>
      </c>
      <c r="E67" s="43">
        <f>TREND(B67:C67,B$94:C$94,D$94)</f>
        <v>10.575691958878457</v>
      </c>
      <c r="G67">
        <v>2.6511799584026665</v>
      </c>
      <c r="H67">
        <v>1.922921144897959</v>
      </c>
      <c r="I67">
        <v>1.289869683361065</v>
      </c>
      <c r="J67" s="43">
        <f>TREND(G67:H67,G$94:H$94,I$94)</f>
        <v>2.1266694092764133</v>
      </c>
      <c r="L67">
        <v>3.893028898502493</v>
      </c>
      <c r="M67">
        <v>2.710233998169717</v>
      </c>
      <c r="N67">
        <v>3.4718739933444276</v>
      </c>
      <c r="O67" s="43">
        <f>TREND(L67:M67,L$94:M$94,N$94)</f>
        <v>3.7594200562137443</v>
      </c>
      <c r="Q67">
        <v>4.431560222961728</v>
      </c>
      <c r="R67">
        <v>4.614689522462567</v>
      </c>
      <c r="S67">
        <v>4.046088307820303</v>
      </c>
      <c r="T67" s="43">
        <f>TREND(Q67:R67,Q$94:R$94,S$94)</f>
        <v>4.646841779734745</v>
      </c>
      <c r="V67">
        <v>4.974023971713814</v>
      </c>
      <c r="W67">
        <v>4.727734429284526</v>
      </c>
      <c r="X67">
        <v>4.33763375707155</v>
      </c>
      <c r="Y67" s="43">
        <f>TREND(V67:W67,V$94:W$94,X$94)</f>
        <v>4.6449710664094415</v>
      </c>
      <c r="AD67" s="43" t="e">
        <f>TREND(AA67:AB67,AA$94:AB$94,AC$94)</f>
        <v>#VALUE!</v>
      </c>
      <c r="AF67">
        <v>4.7874847404326095</v>
      </c>
      <c r="AG67">
        <v>4.849180785357741</v>
      </c>
      <c r="AH67">
        <v>4.695779434276203</v>
      </c>
      <c r="AI67" s="43">
        <f>TREND(AF67:AG67,AF$94:AG$94,AH$94)</f>
        <v>4.905127637145926</v>
      </c>
      <c r="AK67">
        <v>3.8622202429284505</v>
      </c>
      <c r="AL67">
        <v>3.3233405108153105</v>
      </c>
      <c r="AM67">
        <v>4.53043634426229</v>
      </c>
      <c r="AN67" s="43">
        <f>TREND(AK67:AL67,AK$94:AL$94,AM$94)</f>
        <v>3.6443398061425567</v>
      </c>
      <c r="AP67">
        <v>4.882448595041324</v>
      </c>
      <c r="AQ67">
        <v>4.898121291181365</v>
      </c>
      <c r="AR67">
        <v>4.410581938435941</v>
      </c>
      <c r="AS67" s="43">
        <f>TREND(AP67:AQ67,AP$94:AQ$94,AR$94)</f>
        <v>4.865845736607754</v>
      </c>
      <c r="AU67">
        <v>4.439539579454254</v>
      </c>
      <c r="AV67">
        <v>5.39630739933994</v>
      </c>
      <c r="AW67">
        <v>4.900238657237938</v>
      </c>
      <c r="AX67" s="43">
        <f>TREND(AU67:AV67,AU$94:AV$94,AW$94)</f>
        <v>4.706490131837651</v>
      </c>
    </row>
    <row r="68" spans="1:50" ht="15.75" thickBot="1">
      <c r="A68" s="20" t="s">
        <v>58</v>
      </c>
      <c r="B68">
        <v>5.407337397670548</v>
      </c>
      <c r="C68">
        <v>4.660395247920137</v>
      </c>
      <c r="D68">
        <v>4.834727145936976</v>
      </c>
      <c r="E68" s="43">
        <f>TREND(B68:C68,B$94:C$94,D$94)</f>
        <v>4.888004232184085</v>
      </c>
      <c r="G68">
        <v>8.223097259567394</v>
      </c>
      <c r="H68">
        <v>8.35288348508634</v>
      </c>
      <c r="I68">
        <v>8.443386574043261</v>
      </c>
      <c r="J68" s="43">
        <f>TREND(G68:H68,G$94:H$94,I$94)</f>
        <v>8.316572605356018</v>
      </c>
      <c r="L68">
        <v>10.030730479201328</v>
      </c>
      <c r="M68">
        <v>7.060921750415975</v>
      </c>
      <c r="N68">
        <v>8.098121389351075</v>
      </c>
      <c r="O68" s="43">
        <f>TREND(L68:M68,L$94:M$94,N$94)</f>
        <v>9.695260055748879</v>
      </c>
      <c r="Q68">
        <v>4.528022985024961</v>
      </c>
      <c r="R68">
        <v>4.6310451231281204</v>
      </c>
      <c r="S68">
        <v>4.63236650748752</v>
      </c>
      <c r="T68" s="43">
        <f>TREND(Q68:R68,Q$94:R$94,S$94)</f>
        <v>4.649132858395232</v>
      </c>
      <c r="V68">
        <v>1.9442472762063219</v>
      </c>
      <c r="W68">
        <v>1.673132921797005</v>
      </c>
      <c r="X68">
        <v>1.585534281198005</v>
      </c>
      <c r="Y68" s="43">
        <f>TREND(V68:W68,V$94:W$94,X$94)</f>
        <v>1.5820274064214799</v>
      </c>
      <c r="AD68" s="43" t="e">
        <f>TREND(AA68:AB68,AA$94:AB$94,AC$94)</f>
        <v>#VALUE!</v>
      </c>
      <c r="AF68">
        <v>1.558803376039934</v>
      </c>
      <c r="AG68">
        <v>1.6724562379367727</v>
      </c>
      <c r="AH68">
        <v>1.4302961530782037</v>
      </c>
      <c r="AI68" s="43">
        <f>TREND(AF68:AG68,AF$94:AG$94,AH$94)</f>
        <v>1.7755182709659798</v>
      </c>
      <c r="AK68">
        <v>1.1868718853577376</v>
      </c>
      <c r="AL68">
        <v>1.1623848835274535</v>
      </c>
      <c r="AM68">
        <v>1.4260761219672125</v>
      </c>
      <c r="AN68" s="43">
        <f>TREND(AK68:AL68,AK$94:AL$94,AM$94)</f>
        <v>1.1769712742632399</v>
      </c>
      <c r="AP68">
        <v>3.28482764628099</v>
      </c>
      <c r="AQ68">
        <v>3.441739472545755</v>
      </c>
      <c r="AR68">
        <v>2.9656630549084877</v>
      </c>
      <c r="AS68" s="43">
        <f>TREND(AP68:AQ68,AP$94:AQ$94,AR$94)</f>
        <v>3.1186032254954013</v>
      </c>
      <c r="AU68">
        <v>1.4648458282504009</v>
      </c>
      <c r="AV68">
        <v>1.7222997557755775</v>
      </c>
      <c r="AW68">
        <v>1.3386857846921798</v>
      </c>
      <c r="AX68" s="43">
        <f>TREND(AU68:AV68,AU$94:AV$94,AW$94)</f>
        <v>1.5366787920454543</v>
      </c>
    </row>
    <row r="69" spans="1:50" ht="15">
      <c r="A69" s="11" t="s">
        <v>59</v>
      </c>
      <c r="B69" t="s">
        <v>82</v>
      </c>
      <c r="C69" t="s">
        <v>82</v>
      </c>
      <c r="D69" t="s">
        <v>82</v>
      </c>
      <c r="E69" s="43" t="s">
        <v>82</v>
      </c>
      <c r="G69" t="s">
        <v>82</v>
      </c>
      <c r="H69" t="s">
        <v>82</v>
      </c>
      <c r="I69" t="s">
        <v>82</v>
      </c>
      <c r="J69" s="43" t="s">
        <v>82</v>
      </c>
      <c r="L69" t="s">
        <v>82</v>
      </c>
      <c r="M69" t="s">
        <v>82</v>
      </c>
      <c r="N69" t="s">
        <v>82</v>
      </c>
      <c r="O69" s="43" t="s">
        <v>82</v>
      </c>
      <c r="Q69" t="s">
        <v>82</v>
      </c>
      <c r="R69" t="s">
        <v>82</v>
      </c>
      <c r="S69" t="s">
        <v>82</v>
      </c>
      <c r="T69" s="43" t="s">
        <v>82</v>
      </c>
      <c r="V69" t="s">
        <v>82</v>
      </c>
      <c r="W69" t="s">
        <v>82</v>
      </c>
      <c r="X69" t="s">
        <v>82</v>
      </c>
      <c r="Y69" s="43" t="s">
        <v>82</v>
      </c>
      <c r="AD69" s="43" t="s">
        <v>82</v>
      </c>
      <c r="AF69" t="s">
        <v>82</v>
      </c>
      <c r="AG69" t="s">
        <v>82</v>
      </c>
      <c r="AH69" t="s">
        <v>82</v>
      </c>
      <c r="AI69" s="43" t="s">
        <v>82</v>
      </c>
      <c r="AK69" t="s">
        <v>82</v>
      </c>
      <c r="AL69" t="s">
        <v>82</v>
      </c>
      <c r="AM69" t="s">
        <v>82</v>
      </c>
      <c r="AN69" s="43" t="s">
        <v>82</v>
      </c>
      <c r="AP69" t="s">
        <v>82</v>
      </c>
      <c r="AQ69" t="s">
        <v>82</v>
      </c>
      <c r="AR69" t="s">
        <v>82</v>
      </c>
      <c r="AS69" s="43" t="s">
        <v>82</v>
      </c>
      <c r="AU69" t="s">
        <v>82</v>
      </c>
      <c r="AV69" t="s">
        <v>82</v>
      </c>
      <c r="AW69" t="s">
        <v>82</v>
      </c>
      <c r="AX69" s="43" t="s">
        <v>82</v>
      </c>
    </row>
    <row r="70" spans="1:50" ht="15">
      <c r="A70" s="11" t="s">
        <v>60</v>
      </c>
      <c r="B70" t="s">
        <v>82</v>
      </c>
      <c r="C70" t="s">
        <v>82</v>
      </c>
      <c r="D70" t="s">
        <v>82</v>
      </c>
      <c r="E70" s="43" t="s">
        <v>82</v>
      </c>
      <c r="G70" t="s">
        <v>82</v>
      </c>
      <c r="H70" t="s">
        <v>82</v>
      </c>
      <c r="I70" t="s">
        <v>82</v>
      </c>
      <c r="J70" s="43" t="s">
        <v>82</v>
      </c>
      <c r="L70" t="s">
        <v>82</v>
      </c>
      <c r="M70" t="s">
        <v>82</v>
      </c>
      <c r="N70" t="s">
        <v>82</v>
      </c>
      <c r="O70" s="43" t="s">
        <v>82</v>
      </c>
      <c r="Q70" t="s">
        <v>82</v>
      </c>
      <c r="R70" t="s">
        <v>82</v>
      </c>
      <c r="S70" t="s">
        <v>82</v>
      </c>
      <c r="T70" s="43" t="s">
        <v>82</v>
      </c>
      <c r="V70" t="s">
        <v>82</v>
      </c>
      <c r="W70" t="s">
        <v>82</v>
      </c>
      <c r="X70" t="s">
        <v>82</v>
      </c>
      <c r="Y70" s="43" t="s">
        <v>82</v>
      </c>
      <c r="AD70" s="43" t="s">
        <v>82</v>
      </c>
      <c r="AF70" t="s">
        <v>82</v>
      </c>
      <c r="AG70" t="s">
        <v>82</v>
      </c>
      <c r="AH70" t="s">
        <v>82</v>
      </c>
      <c r="AI70" s="43" t="s">
        <v>82</v>
      </c>
      <c r="AK70" t="s">
        <v>82</v>
      </c>
      <c r="AL70" t="s">
        <v>82</v>
      </c>
      <c r="AM70" t="s">
        <v>82</v>
      </c>
      <c r="AN70" s="43" t="s">
        <v>82</v>
      </c>
      <c r="AP70" t="s">
        <v>82</v>
      </c>
      <c r="AQ70" t="s">
        <v>82</v>
      </c>
      <c r="AR70" t="s">
        <v>82</v>
      </c>
      <c r="AS70" s="43" t="s">
        <v>82</v>
      </c>
      <c r="AU70" t="s">
        <v>82</v>
      </c>
      <c r="AV70" t="s">
        <v>82</v>
      </c>
      <c r="AW70" t="s">
        <v>82</v>
      </c>
      <c r="AX70" s="43" t="s">
        <v>82</v>
      </c>
    </row>
    <row r="71" spans="1:50" ht="15">
      <c r="A71" s="21" t="s">
        <v>61</v>
      </c>
      <c r="B71" t="s">
        <v>82</v>
      </c>
      <c r="C71" t="s">
        <v>82</v>
      </c>
      <c r="D71" t="s">
        <v>82</v>
      </c>
      <c r="E71" s="43" t="s">
        <v>82</v>
      </c>
      <c r="G71" t="s">
        <v>82</v>
      </c>
      <c r="H71" t="s">
        <v>82</v>
      </c>
      <c r="I71" t="s">
        <v>82</v>
      </c>
      <c r="J71" s="43" t="s">
        <v>82</v>
      </c>
      <c r="L71" t="s">
        <v>82</v>
      </c>
      <c r="M71" t="s">
        <v>82</v>
      </c>
      <c r="N71" t="s">
        <v>82</v>
      </c>
      <c r="O71" s="43" t="s">
        <v>82</v>
      </c>
      <c r="Q71" t="s">
        <v>82</v>
      </c>
      <c r="R71" t="s">
        <v>82</v>
      </c>
      <c r="S71" t="s">
        <v>82</v>
      </c>
      <c r="T71" s="43" t="s">
        <v>82</v>
      </c>
      <c r="V71" t="s">
        <v>82</v>
      </c>
      <c r="W71" t="s">
        <v>82</v>
      </c>
      <c r="X71" t="s">
        <v>82</v>
      </c>
      <c r="Y71" s="43" t="s">
        <v>82</v>
      </c>
      <c r="AD71" s="43" t="s">
        <v>82</v>
      </c>
      <c r="AF71" t="s">
        <v>82</v>
      </c>
      <c r="AG71" t="s">
        <v>82</v>
      </c>
      <c r="AH71" t="s">
        <v>82</v>
      </c>
      <c r="AI71" s="43" t="s">
        <v>82</v>
      </c>
      <c r="AK71" t="s">
        <v>82</v>
      </c>
      <c r="AL71" t="s">
        <v>82</v>
      </c>
      <c r="AM71" t="s">
        <v>82</v>
      </c>
      <c r="AN71" s="43" t="s">
        <v>82</v>
      </c>
      <c r="AP71" t="s">
        <v>82</v>
      </c>
      <c r="AQ71" t="s">
        <v>82</v>
      </c>
      <c r="AR71" t="s">
        <v>82</v>
      </c>
      <c r="AS71" s="43" t="s">
        <v>82</v>
      </c>
      <c r="AU71" t="s">
        <v>82</v>
      </c>
      <c r="AV71" t="s">
        <v>82</v>
      </c>
      <c r="AW71" t="s">
        <v>82</v>
      </c>
      <c r="AX71" s="43" t="s">
        <v>82</v>
      </c>
    </row>
    <row r="72" spans="1:50" ht="15">
      <c r="A72" s="21" t="s">
        <v>62</v>
      </c>
      <c r="B72" t="s">
        <v>82</v>
      </c>
      <c r="C72" t="s">
        <v>82</v>
      </c>
      <c r="D72" t="s">
        <v>82</v>
      </c>
      <c r="E72" s="43" t="s">
        <v>82</v>
      </c>
      <c r="G72" t="s">
        <v>82</v>
      </c>
      <c r="H72" t="s">
        <v>82</v>
      </c>
      <c r="I72" t="s">
        <v>82</v>
      </c>
      <c r="J72" s="43" t="s">
        <v>82</v>
      </c>
      <c r="L72" t="s">
        <v>82</v>
      </c>
      <c r="M72" t="s">
        <v>82</v>
      </c>
      <c r="N72" t="s">
        <v>82</v>
      </c>
      <c r="O72" s="43" t="s">
        <v>82</v>
      </c>
      <c r="Q72" t="s">
        <v>82</v>
      </c>
      <c r="R72" t="s">
        <v>82</v>
      </c>
      <c r="S72" t="s">
        <v>82</v>
      </c>
      <c r="T72" s="43" t="s">
        <v>82</v>
      </c>
      <c r="V72" t="s">
        <v>82</v>
      </c>
      <c r="W72" t="s">
        <v>82</v>
      </c>
      <c r="X72" t="s">
        <v>82</v>
      </c>
      <c r="Y72" s="43" t="s">
        <v>82</v>
      </c>
      <c r="AD72" s="43" t="s">
        <v>82</v>
      </c>
      <c r="AF72" t="s">
        <v>82</v>
      </c>
      <c r="AG72" t="s">
        <v>82</v>
      </c>
      <c r="AH72" t="s">
        <v>82</v>
      </c>
      <c r="AI72" s="43" t="s">
        <v>82</v>
      </c>
      <c r="AK72" t="s">
        <v>82</v>
      </c>
      <c r="AL72" t="s">
        <v>82</v>
      </c>
      <c r="AM72" t="s">
        <v>82</v>
      </c>
      <c r="AN72" s="43" t="s">
        <v>82</v>
      </c>
      <c r="AP72" t="s">
        <v>82</v>
      </c>
      <c r="AQ72" t="s">
        <v>82</v>
      </c>
      <c r="AR72" t="s">
        <v>82</v>
      </c>
      <c r="AS72" s="43" t="s">
        <v>82</v>
      </c>
      <c r="AU72" t="s">
        <v>82</v>
      </c>
      <c r="AV72" t="s">
        <v>82</v>
      </c>
      <c r="AW72" t="s">
        <v>82</v>
      </c>
      <c r="AX72" s="43" t="s">
        <v>82</v>
      </c>
    </row>
    <row r="73" spans="1:50" ht="15">
      <c r="A73" s="21" t="s">
        <v>63</v>
      </c>
      <c r="B73" t="b">
        <v>0</v>
      </c>
      <c r="C73" t="b">
        <v>0</v>
      </c>
      <c r="D73" t="b">
        <v>0</v>
      </c>
      <c r="E73" s="43" t="b">
        <f>C73</f>
        <v>0</v>
      </c>
      <c r="G73" t="b">
        <v>0</v>
      </c>
      <c r="H73" t="b">
        <v>0</v>
      </c>
      <c r="I73" t="b">
        <v>0</v>
      </c>
      <c r="J73" s="43" t="b">
        <f>H73</f>
        <v>0</v>
      </c>
      <c r="L73" t="b">
        <v>0</v>
      </c>
      <c r="M73" t="b">
        <v>0</v>
      </c>
      <c r="N73" t="b">
        <v>0</v>
      </c>
      <c r="O73" s="43" t="b">
        <f>M73</f>
        <v>0</v>
      </c>
      <c r="Q73" t="b">
        <v>0</v>
      </c>
      <c r="R73" t="b">
        <v>0</v>
      </c>
      <c r="S73" t="b">
        <v>0</v>
      </c>
      <c r="T73" s="43" t="b">
        <f>R73</f>
        <v>0</v>
      </c>
      <c r="V73" t="b">
        <v>0</v>
      </c>
      <c r="W73" t="b">
        <v>0</v>
      </c>
      <c r="X73" t="b">
        <v>0</v>
      </c>
      <c r="Y73" s="43" t="b">
        <f>W73</f>
        <v>0</v>
      </c>
      <c r="AD73" s="43">
        <f>AB73</f>
        <v>0</v>
      </c>
      <c r="AF73" t="b">
        <v>0</v>
      </c>
      <c r="AG73" t="b">
        <v>0</v>
      </c>
      <c r="AH73" t="b">
        <v>0</v>
      </c>
      <c r="AI73" s="43" t="b">
        <f>AG73</f>
        <v>0</v>
      </c>
      <c r="AK73" t="b">
        <v>0</v>
      </c>
      <c r="AL73" t="b">
        <v>0</v>
      </c>
      <c r="AM73" t="b">
        <v>0</v>
      </c>
      <c r="AN73" s="43" t="b">
        <f>AL73</f>
        <v>0</v>
      </c>
      <c r="AP73" t="b">
        <v>0</v>
      </c>
      <c r="AQ73" t="b">
        <v>0</v>
      </c>
      <c r="AR73" t="b">
        <v>0</v>
      </c>
      <c r="AS73" s="43" t="b">
        <f>AQ73</f>
        <v>0</v>
      </c>
      <c r="AU73" t="b">
        <v>0</v>
      </c>
      <c r="AV73" t="b">
        <v>0</v>
      </c>
      <c r="AW73" t="b">
        <v>0</v>
      </c>
      <c r="AX73" s="43" t="b">
        <f>AV73</f>
        <v>0</v>
      </c>
    </row>
    <row r="74" spans="1:50" ht="15">
      <c r="A74" s="6" t="s">
        <v>64</v>
      </c>
      <c r="B74">
        <v>0.7287942</v>
      </c>
      <c r="C74">
        <v>0.6970848</v>
      </c>
      <c r="D74">
        <v>0.7022387</v>
      </c>
      <c r="E74" s="43">
        <f aca="true" t="shared" si="30" ref="E74:E87">TREND(B74:C74,B$94:C$94,D$94)</f>
        <v>0.7067473211578044</v>
      </c>
      <c r="G74">
        <v>0.8475788</v>
      </c>
      <c r="H74">
        <v>0.861053</v>
      </c>
      <c r="I74">
        <v>0.8602788</v>
      </c>
      <c r="J74" s="43">
        <f aca="true" t="shared" si="31" ref="J74:J87">TREND(G74:H74,G$94:H$94,I$94)</f>
        <v>0.857283262081311</v>
      </c>
      <c r="L74">
        <v>0.7132716</v>
      </c>
      <c r="M74">
        <v>0.7900595</v>
      </c>
      <c r="N74">
        <v>0.7087227</v>
      </c>
      <c r="O74" s="43">
        <f aca="true" t="shared" si="32" ref="O74:O87">TREND(L74:M74,L$94:M$94,N$94)</f>
        <v>0.7219455826303763</v>
      </c>
      <c r="Q74">
        <v>0.4999864</v>
      </c>
      <c r="R74">
        <v>0.5041736</v>
      </c>
      <c r="S74">
        <v>0.5080431</v>
      </c>
      <c r="T74" s="43">
        <f aca="true" t="shared" si="33" ref="T74:T87">TREND(Q74:R74,Q$94:R$94,S$94)</f>
        <v>0.5049087523323522</v>
      </c>
      <c r="V74">
        <v>0.4237335</v>
      </c>
      <c r="W74">
        <v>0.4225152</v>
      </c>
      <c r="X74">
        <v>0.4175327</v>
      </c>
      <c r="Y74" s="43">
        <f aca="true" t="shared" si="34" ref="Y74:Y87">TREND(V74:W74,V$94:W$94,X$94)</f>
        <v>0.4221058013548274</v>
      </c>
      <c r="AD74" s="43" t="e">
        <f aca="true" t="shared" si="35" ref="AD74:AD87">TREND(AA74:AB74,AA$94:AB$94,AC$94)</f>
        <v>#VALUE!</v>
      </c>
      <c r="AF74">
        <v>0.4204613</v>
      </c>
      <c r="AG74">
        <v>0.4204965</v>
      </c>
      <c r="AH74">
        <v>0.4186468</v>
      </c>
      <c r="AI74" s="43">
        <f aca="true" t="shared" si="36" ref="AI74:AI87">TREND(AF74:AG74,AF$94:AG$94,AH$94)</f>
        <v>0.4205284198610759</v>
      </c>
      <c r="AK74">
        <v>0.4148051</v>
      </c>
      <c r="AL74">
        <v>0.4195415</v>
      </c>
      <c r="AM74">
        <v>0.4231081</v>
      </c>
      <c r="AN74" s="43">
        <f aca="true" t="shared" si="37" ref="AN74:AN87">TREND(AK74:AL74,AK$94:AL$94,AM$94)</f>
        <v>0.4167201263765645</v>
      </c>
      <c r="AP74">
        <v>0.4761907</v>
      </c>
      <c r="AQ74">
        <v>0.4720976</v>
      </c>
      <c r="AR74">
        <v>0.468641</v>
      </c>
      <c r="AS74" s="43">
        <f aca="true" t="shared" si="38" ref="AS74:AS87">TREND(AP74:AQ74,AP$94:AQ$94,AR$94)</f>
        <v>0.4805267222929881</v>
      </c>
      <c r="AU74">
        <v>0.4192192</v>
      </c>
      <c r="AV74">
        <v>0.4200308</v>
      </c>
      <c r="AW74">
        <v>0.438262</v>
      </c>
      <c r="AX74" s="43">
        <f aca="true" t="shared" si="39" ref="AX74:AX87">TREND(AU74:AV74,AU$94:AV$94,AW$94)</f>
        <v>0.419445646859741</v>
      </c>
    </row>
    <row r="75" spans="1:50" ht="15">
      <c r="A75" s="6" t="s">
        <v>65</v>
      </c>
      <c r="B75">
        <v>0.7030959</v>
      </c>
      <c r="C75">
        <v>0.6758668</v>
      </c>
      <c r="D75">
        <v>0.6822253</v>
      </c>
      <c r="E75" s="43">
        <f t="shared" si="30"/>
        <v>0.6841640795088514</v>
      </c>
      <c r="G75">
        <v>0.8284607</v>
      </c>
      <c r="H75">
        <v>0.8411539</v>
      </c>
      <c r="I75">
        <v>0.8389716</v>
      </c>
      <c r="J75" s="43">
        <f t="shared" si="31"/>
        <v>0.8376026659861436</v>
      </c>
      <c r="L75">
        <v>0.7022861</v>
      </c>
      <c r="M75">
        <v>0.7763969</v>
      </c>
      <c r="N75">
        <v>0.6969906</v>
      </c>
      <c r="O75" s="43">
        <f t="shared" si="32"/>
        <v>0.7106576766666792</v>
      </c>
      <c r="Q75">
        <v>0.478753</v>
      </c>
      <c r="R75">
        <v>0.4829916</v>
      </c>
      <c r="S75">
        <v>0.4852606</v>
      </c>
      <c r="T75" s="43">
        <f t="shared" si="33"/>
        <v>0.4837357766994432</v>
      </c>
      <c r="V75">
        <v>0.4105781</v>
      </c>
      <c r="W75">
        <v>0.4094869</v>
      </c>
      <c r="X75">
        <v>0.4050076</v>
      </c>
      <c r="Y75" s="43">
        <f t="shared" si="34"/>
        <v>0.40912021215496</v>
      </c>
      <c r="AD75" s="43" t="e">
        <f t="shared" si="35"/>
        <v>#VALUE!</v>
      </c>
      <c r="AF75">
        <v>0.4067366</v>
      </c>
      <c r="AG75">
        <v>0.4064958</v>
      </c>
      <c r="AH75">
        <v>0.4064507</v>
      </c>
      <c r="AI75" s="43">
        <f t="shared" si="36"/>
        <v>0.40627743913218517</v>
      </c>
      <c r="AK75">
        <v>0.4016445</v>
      </c>
      <c r="AL75">
        <v>0.4048117</v>
      </c>
      <c r="AM75">
        <v>0.4110414</v>
      </c>
      <c r="AN75" s="43">
        <f t="shared" si="37"/>
        <v>0.4029250657334379</v>
      </c>
      <c r="AP75">
        <v>0.4540975</v>
      </c>
      <c r="AQ75">
        <v>0.4510656</v>
      </c>
      <c r="AR75">
        <v>0.4465815</v>
      </c>
      <c r="AS75" s="43">
        <f t="shared" si="38"/>
        <v>0.45730934090056685</v>
      </c>
      <c r="AU75">
        <v>0.4033298</v>
      </c>
      <c r="AV75">
        <v>0.4056094</v>
      </c>
      <c r="AW75">
        <v>0.4175034</v>
      </c>
      <c r="AX75" s="43">
        <f t="shared" si="39"/>
        <v>0.40396583777903594</v>
      </c>
    </row>
    <row r="76" spans="1:50" ht="15">
      <c r="A76" s="9" t="s">
        <v>66</v>
      </c>
      <c r="B76">
        <v>0.2959021</v>
      </c>
      <c r="C76">
        <v>0.3143204</v>
      </c>
      <c r="D76">
        <v>0.308492</v>
      </c>
      <c r="E76" s="43">
        <f t="shared" si="30"/>
        <v>0.30870795657815076</v>
      </c>
      <c r="G76">
        <v>0.2281198</v>
      </c>
      <c r="H76">
        <v>0.2187308</v>
      </c>
      <c r="I76">
        <v>0.2238471</v>
      </c>
      <c r="J76" s="43">
        <f t="shared" si="31"/>
        <v>0.2213576030249344</v>
      </c>
      <c r="L76">
        <v>0.3114022</v>
      </c>
      <c r="M76">
        <v>0.2844728</v>
      </c>
      <c r="N76">
        <v>0.3109175</v>
      </c>
      <c r="O76" s="43">
        <f t="shared" si="32"/>
        <v>0.30836024745478835</v>
      </c>
      <c r="Q76">
        <v>0.2292705</v>
      </c>
      <c r="R76">
        <v>0.2219033</v>
      </c>
      <c r="S76">
        <v>0.2185899</v>
      </c>
      <c r="T76" s="43">
        <f t="shared" si="33"/>
        <v>0.2206098307931541</v>
      </c>
      <c r="V76">
        <v>0.2910393</v>
      </c>
      <c r="W76">
        <v>0.2942113</v>
      </c>
      <c r="X76">
        <v>0.2977256</v>
      </c>
      <c r="Y76" s="43">
        <f t="shared" si="34"/>
        <v>0.2952772217782872</v>
      </c>
      <c r="AD76" s="43" t="e">
        <f t="shared" si="35"/>
        <v>#VALUE!</v>
      </c>
      <c r="AF76">
        <v>0.2941</v>
      </c>
      <c r="AG76">
        <v>0.2924533</v>
      </c>
      <c r="AH76">
        <v>0.2945442</v>
      </c>
      <c r="AI76" s="43">
        <f t="shared" si="36"/>
        <v>0.2909600489990421</v>
      </c>
      <c r="AK76">
        <v>0.3071624</v>
      </c>
      <c r="AL76">
        <v>0.3049624</v>
      </c>
      <c r="AM76">
        <v>0.2877152</v>
      </c>
      <c r="AN76" s="43">
        <f t="shared" si="37"/>
        <v>0.3062728936178444</v>
      </c>
      <c r="AP76">
        <v>0.2189211</v>
      </c>
      <c r="AQ76">
        <v>0.2145702</v>
      </c>
      <c r="AR76">
        <v>0.2251018</v>
      </c>
      <c r="AS76" s="43">
        <f t="shared" si="38"/>
        <v>0.22353022252194232</v>
      </c>
      <c r="AU76">
        <v>0.285055</v>
      </c>
      <c r="AV76">
        <v>0.2794357</v>
      </c>
      <c r="AW76">
        <v>0.2697642</v>
      </c>
      <c r="AX76" s="43">
        <f t="shared" si="39"/>
        <v>0.28348714287956794</v>
      </c>
    </row>
    <row r="77" spans="1:50" ht="15">
      <c r="A77" s="9" t="s">
        <v>67</v>
      </c>
      <c r="B77">
        <v>0.2936129</v>
      </c>
      <c r="C77">
        <v>0.3127465</v>
      </c>
      <c r="D77">
        <v>0.307364</v>
      </c>
      <c r="E77" s="43">
        <f t="shared" si="30"/>
        <v>0.30691608962247896</v>
      </c>
      <c r="G77">
        <v>0.2264875</v>
      </c>
      <c r="H77">
        <v>0.2166184</v>
      </c>
      <c r="I77">
        <v>0.2216242</v>
      </c>
      <c r="J77" s="43">
        <f t="shared" si="31"/>
        <v>0.21937952277488343</v>
      </c>
      <c r="L77">
        <v>0.3112198</v>
      </c>
      <c r="M77">
        <v>0.2827685</v>
      </c>
      <c r="N77">
        <v>0.3107491</v>
      </c>
      <c r="O77" s="43">
        <f t="shared" si="32"/>
        <v>0.3080059332057313</v>
      </c>
      <c r="Q77">
        <v>0.2281509</v>
      </c>
      <c r="R77">
        <v>0.2207787</v>
      </c>
      <c r="S77">
        <v>0.2163368</v>
      </c>
      <c r="T77" s="43">
        <f t="shared" si="33"/>
        <v>0.2194843529364332</v>
      </c>
      <c r="V77">
        <v>0.2909267</v>
      </c>
      <c r="W77">
        <v>0.2938641</v>
      </c>
      <c r="X77">
        <v>0.2977492</v>
      </c>
      <c r="Y77" s="43">
        <f t="shared" si="34"/>
        <v>0.29485118657993087</v>
      </c>
      <c r="AD77" s="43" t="e">
        <f t="shared" si="35"/>
        <v>#VALUE!</v>
      </c>
      <c r="AF77">
        <v>0.2937611</v>
      </c>
      <c r="AG77">
        <v>0.2921188</v>
      </c>
      <c r="AH77">
        <v>0.2943396</v>
      </c>
      <c r="AI77" s="43">
        <f t="shared" si="36"/>
        <v>0.29062953898167654</v>
      </c>
      <c r="AK77">
        <v>0.306598</v>
      </c>
      <c r="AL77">
        <v>0.3047385</v>
      </c>
      <c r="AM77">
        <v>0.2876015</v>
      </c>
      <c r="AN77" s="43">
        <f t="shared" si="37"/>
        <v>0.305846164946537</v>
      </c>
      <c r="AP77">
        <v>0.2174109</v>
      </c>
      <c r="AQ77">
        <v>0.2134317</v>
      </c>
      <c r="AR77">
        <v>0.2237364</v>
      </c>
      <c r="AS77" s="43">
        <f t="shared" si="38"/>
        <v>0.22162626241681319</v>
      </c>
      <c r="AU77">
        <v>0.2846746</v>
      </c>
      <c r="AV77">
        <v>0.2790963</v>
      </c>
      <c r="AW77">
        <v>0.2690728</v>
      </c>
      <c r="AX77" s="43">
        <f t="shared" si="39"/>
        <v>0.2831181824079679</v>
      </c>
    </row>
    <row r="78" spans="1:50" ht="15">
      <c r="A78" s="7" t="s">
        <v>68</v>
      </c>
      <c r="B78">
        <v>65.16412</v>
      </c>
      <c r="C78">
        <v>64.40971</v>
      </c>
      <c r="D78">
        <v>62.51492</v>
      </c>
      <c r="E78" s="43">
        <f t="shared" si="30"/>
        <v>64.63959459531429</v>
      </c>
      <c r="G78">
        <v>51.57024</v>
      </c>
      <c r="H78">
        <v>51.75611</v>
      </c>
      <c r="I78">
        <v>47.67296</v>
      </c>
      <c r="J78" s="43">
        <f t="shared" si="31"/>
        <v>51.70410830884603</v>
      </c>
      <c r="L78">
        <v>49.99564</v>
      </c>
      <c r="M78">
        <v>50.43772</v>
      </c>
      <c r="N78">
        <v>48.72729</v>
      </c>
      <c r="O78" s="43">
        <f t="shared" si="32"/>
        <v>50.045577480270154</v>
      </c>
      <c r="Q78">
        <v>39.82121</v>
      </c>
      <c r="R78">
        <v>39.88824</v>
      </c>
      <c r="S78">
        <v>36.71956</v>
      </c>
      <c r="T78" s="43">
        <f t="shared" si="33"/>
        <v>39.900008547200414</v>
      </c>
      <c r="V78">
        <v>39.25874</v>
      </c>
      <c r="W78">
        <v>37.97584</v>
      </c>
      <c r="X78">
        <v>35.65493</v>
      </c>
      <c r="Y78" s="43">
        <f t="shared" si="34"/>
        <v>37.544733111801804</v>
      </c>
      <c r="AD78" s="43" t="e">
        <f t="shared" si="35"/>
        <v>#VALUE!</v>
      </c>
      <c r="AF78">
        <v>43.90508</v>
      </c>
      <c r="AG78">
        <v>44.16297</v>
      </c>
      <c r="AH78">
        <v>41.66428</v>
      </c>
      <c r="AI78" s="43">
        <f t="shared" si="36"/>
        <v>44.39682832309289</v>
      </c>
      <c r="AK78">
        <v>46.59821</v>
      </c>
      <c r="AL78">
        <v>46.25087</v>
      </c>
      <c r="AM78">
        <v>44.09046</v>
      </c>
      <c r="AN78" s="43">
        <f t="shared" si="37"/>
        <v>46.457773115100935</v>
      </c>
      <c r="AP78">
        <v>52.56756</v>
      </c>
      <c r="AQ78">
        <v>52.24258</v>
      </c>
      <c r="AR78">
        <v>47.9019</v>
      </c>
      <c r="AS78" s="43">
        <f t="shared" si="38"/>
        <v>52.91182730956372</v>
      </c>
      <c r="AU78">
        <v>55.08681</v>
      </c>
      <c r="AV78">
        <v>54.76549</v>
      </c>
      <c r="AW78">
        <v>51.92518</v>
      </c>
      <c r="AX78" s="43">
        <f t="shared" si="39"/>
        <v>54.997157578891105</v>
      </c>
    </row>
    <row r="79" spans="1:50" ht="15">
      <c r="A79" s="7" t="s">
        <v>69</v>
      </c>
      <c r="B79">
        <v>25.76627</v>
      </c>
      <c r="C79">
        <v>25.55291</v>
      </c>
      <c r="D79">
        <v>25.59141</v>
      </c>
      <c r="E79" s="43">
        <f t="shared" si="30"/>
        <v>25.617925279829613</v>
      </c>
      <c r="G79">
        <v>28.39726</v>
      </c>
      <c r="H79">
        <v>28.71113</v>
      </c>
      <c r="I79">
        <v>28.55392</v>
      </c>
      <c r="J79" s="43">
        <f t="shared" si="31"/>
        <v>28.62331716951367</v>
      </c>
      <c r="L79">
        <v>21.4465</v>
      </c>
      <c r="M79">
        <v>25.90419</v>
      </c>
      <c r="N79">
        <v>23.63068</v>
      </c>
      <c r="O79" s="43">
        <f t="shared" si="32"/>
        <v>21.95004190740471</v>
      </c>
      <c r="Q79">
        <v>15.48232</v>
      </c>
      <c r="R79">
        <v>15.64486</v>
      </c>
      <c r="S79">
        <v>15.50411</v>
      </c>
      <c r="T79" s="43">
        <f t="shared" si="33"/>
        <v>15.673397366283083</v>
      </c>
      <c r="V79">
        <v>14.42567</v>
      </c>
      <c r="W79">
        <v>14.63975</v>
      </c>
      <c r="X79">
        <v>14.47837</v>
      </c>
      <c r="Y79" s="43">
        <f t="shared" si="34"/>
        <v>14.711689638806975</v>
      </c>
      <c r="AD79" s="43" t="e">
        <f t="shared" si="35"/>
        <v>#VALUE!</v>
      </c>
      <c r="AF79">
        <v>14.57091</v>
      </c>
      <c r="AG79">
        <v>14.43657</v>
      </c>
      <c r="AH79">
        <v>14.65847</v>
      </c>
      <c r="AI79" s="43">
        <f t="shared" si="36"/>
        <v>14.31474857565513</v>
      </c>
      <c r="AK79">
        <v>14.52887</v>
      </c>
      <c r="AL79">
        <v>14.80733</v>
      </c>
      <c r="AM79">
        <v>14.61711</v>
      </c>
      <c r="AN79" s="43">
        <f t="shared" si="37"/>
        <v>14.641457248715936</v>
      </c>
      <c r="AP79">
        <v>15.15431</v>
      </c>
      <c r="AQ79">
        <v>15.1589</v>
      </c>
      <c r="AR79">
        <v>15.1854</v>
      </c>
      <c r="AS79" s="43">
        <f t="shared" si="38"/>
        <v>15.149447587079521</v>
      </c>
      <c r="AU79">
        <v>14.24829</v>
      </c>
      <c r="AV79">
        <v>14.3432</v>
      </c>
      <c r="AW79">
        <v>14.35832</v>
      </c>
      <c r="AX79" s="43">
        <f t="shared" si="39"/>
        <v>14.274771113181394</v>
      </c>
    </row>
    <row r="80" spans="1:50" ht="15">
      <c r="A80" s="7" t="s">
        <v>70</v>
      </c>
      <c r="B80">
        <v>18.17299</v>
      </c>
      <c r="C80">
        <v>20.62048</v>
      </c>
      <c r="D80">
        <v>20.40208</v>
      </c>
      <c r="E80" s="43">
        <f t="shared" si="30"/>
        <v>19.874678316318995</v>
      </c>
      <c r="G80">
        <v>4.458824</v>
      </c>
      <c r="H80">
        <v>3.449831</v>
      </c>
      <c r="I80">
        <v>3.802866</v>
      </c>
      <c r="J80" s="43">
        <f t="shared" si="31"/>
        <v>3.7321215383467496</v>
      </c>
      <c r="L80">
        <v>13.84999</v>
      </c>
      <c r="M80">
        <v>9.843667</v>
      </c>
      <c r="N80">
        <v>13.47251</v>
      </c>
      <c r="O80" s="43">
        <f t="shared" si="32"/>
        <v>13.397434634979245</v>
      </c>
      <c r="Q80">
        <v>5.925999</v>
      </c>
      <c r="R80">
        <v>6.530968</v>
      </c>
      <c r="S80">
        <v>5.650302</v>
      </c>
      <c r="T80" s="43">
        <f t="shared" si="33"/>
        <v>6.637183220517477</v>
      </c>
      <c r="V80">
        <v>13.20923</v>
      </c>
      <c r="W80">
        <v>13.37975</v>
      </c>
      <c r="X80">
        <v>13.16938</v>
      </c>
      <c r="Y80" s="43">
        <f t="shared" si="34"/>
        <v>13.43705169660578</v>
      </c>
      <c r="AD80" s="43" t="e">
        <f t="shared" si="35"/>
        <v>#VALUE!</v>
      </c>
      <c r="AF80">
        <v>13.53252</v>
      </c>
      <c r="AG80">
        <v>13.45185</v>
      </c>
      <c r="AH80">
        <v>13.27799</v>
      </c>
      <c r="AI80" s="43">
        <f t="shared" si="36"/>
        <v>13.37869729565356</v>
      </c>
      <c r="AK80">
        <v>13.57213</v>
      </c>
      <c r="AL80">
        <v>11.85348</v>
      </c>
      <c r="AM80">
        <v>13.13779</v>
      </c>
      <c r="AN80" s="43">
        <f t="shared" si="37"/>
        <v>12.877243571049174</v>
      </c>
      <c r="AP80">
        <v>5.127828</v>
      </c>
      <c r="AQ80">
        <v>6.597394</v>
      </c>
      <c r="AR80">
        <v>6.831059</v>
      </c>
      <c r="AS80" s="43">
        <f t="shared" si="38"/>
        <v>3.57104440394388</v>
      </c>
      <c r="AU80">
        <v>13.53138</v>
      </c>
      <c r="AV80">
        <v>13.25646</v>
      </c>
      <c r="AW80">
        <v>13.50485</v>
      </c>
      <c r="AX80" s="43">
        <f t="shared" si="39"/>
        <v>13.45467377688517</v>
      </c>
    </row>
    <row r="81" spans="1:50" ht="15">
      <c r="A81" s="7" t="s">
        <v>71</v>
      </c>
      <c r="B81">
        <v>19.475</v>
      </c>
      <c r="C81">
        <v>21.3717</v>
      </c>
      <c r="D81">
        <v>21.09926</v>
      </c>
      <c r="E81" s="43">
        <f t="shared" si="30"/>
        <v>20.79373561467554</v>
      </c>
      <c r="G81">
        <v>3.348784</v>
      </c>
      <c r="H81">
        <v>2.623465</v>
      </c>
      <c r="I81">
        <v>3.04201</v>
      </c>
      <c r="J81" s="43">
        <f t="shared" si="31"/>
        <v>2.8263907794485466</v>
      </c>
      <c r="L81">
        <v>15.47674</v>
      </c>
      <c r="M81">
        <v>9.332607</v>
      </c>
      <c r="N81">
        <v>14.53067</v>
      </c>
      <c r="O81" s="43">
        <f t="shared" si="32"/>
        <v>14.782697020302388</v>
      </c>
      <c r="Q81">
        <v>3.793123</v>
      </c>
      <c r="R81">
        <v>3.303684</v>
      </c>
      <c r="S81">
        <v>3.772064</v>
      </c>
      <c r="T81" s="43">
        <f t="shared" si="33"/>
        <v>3.217752536875686</v>
      </c>
      <c r="V81">
        <v>14.2902</v>
      </c>
      <c r="W81">
        <v>14.52115</v>
      </c>
      <c r="X81">
        <v>13.71888</v>
      </c>
      <c r="Y81" s="43">
        <f t="shared" si="34"/>
        <v>14.59875864902126</v>
      </c>
      <c r="AD81" s="43" t="e">
        <f t="shared" si="35"/>
        <v>#VALUE!</v>
      </c>
      <c r="AF81">
        <v>14.99597</v>
      </c>
      <c r="AG81">
        <v>14.69954</v>
      </c>
      <c r="AH81">
        <v>14.17964</v>
      </c>
      <c r="AI81" s="43">
        <f t="shared" si="36"/>
        <v>14.430733056285916</v>
      </c>
      <c r="AK81">
        <v>14.89134</v>
      </c>
      <c r="AL81">
        <v>13.94488</v>
      </c>
      <c r="AM81">
        <v>13.8251</v>
      </c>
      <c r="AN81" s="43">
        <f t="shared" si="37"/>
        <v>14.50866626797498</v>
      </c>
      <c r="AP81">
        <v>3.019017</v>
      </c>
      <c r="AQ81">
        <v>3.706817</v>
      </c>
      <c r="AR81">
        <v>3.718372</v>
      </c>
      <c r="AS81" s="43">
        <f t="shared" si="38"/>
        <v>2.290396606382153</v>
      </c>
      <c r="AU81">
        <v>15.26457</v>
      </c>
      <c r="AV81">
        <v>14.82603</v>
      </c>
      <c r="AW81">
        <v>15.03565</v>
      </c>
      <c r="AX81" s="43">
        <f t="shared" si="39"/>
        <v>15.142211688182824</v>
      </c>
    </row>
    <row r="82" spans="1:50" ht="15">
      <c r="A82" s="7" t="s">
        <v>72</v>
      </c>
      <c r="B82">
        <v>24.97658098169718</v>
      </c>
      <c r="C82">
        <v>24.97717885191346</v>
      </c>
      <c r="D82">
        <v>25.02365361525705</v>
      </c>
      <c r="E82" s="43">
        <f t="shared" si="30"/>
        <v>24.976996668282915</v>
      </c>
      <c r="G82">
        <v>14.906745257903507</v>
      </c>
      <c r="H82">
        <v>15.168317755102045</v>
      </c>
      <c r="I82">
        <v>14.940814159733762</v>
      </c>
      <c r="J82" s="43">
        <f t="shared" si="31"/>
        <v>15.09513643367476</v>
      </c>
      <c r="L82">
        <v>15.056637820299512</v>
      </c>
      <c r="M82">
        <v>15.087897886855243</v>
      </c>
      <c r="N82">
        <v>14.968086871880196</v>
      </c>
      <c r="O82" s="43">
        <f t="shared" si="32"/>
        <v>15.060168966148387</v>
      </c>
      <c r="Q82">
        <v>15.027726389351091</v>
      </c>
      <c r="R82">
        <v>14.907204509151418</v>
      </c>
      <c r="S82">
        <v>14.854736422628944</v>
      </c>
      <c r="T82" s="43">
        <f t="shared" si="33"/>
        <v>14.88604432064161</v>
      </c>
      <c r="V82">
        <v>14.987238918469199</v>
      </c>
      <c r="W82">
        <v>14.938359833610635</v>
      </c>
      <c r="X82">
        <v>14.96218727121465</v>
      </c>
      <c r="Y82" s="43">
        <f t="shared" si="34"/>
        <v>14.92193446127347</v>
      </c>
      <c r="AD82" s="43" t="e">
        <f t="shared" si="35"/>
        <v>#VALUE!</v>
      </c>
      <c r="AF82">
        <v>14.97954778702165</v>
      </c>
      <c r="AG82">
        <v>14.826424775374383</v>
      </c>
      <c r="AH82">
        <v>15.041676489184685</v>
      </c>
      <c r="AI82" s="43">
        <f t="shared" si="36"/>
        <v>14.687570648689507</v>
      </c>
      <c r="AK82">
        <v>15.222818169717138</v>
      </c>
      <c r="AL82">
        <v>15.096791381031618</v>
      </c>
      <c r="AM82">
        <v>15.20675870491802</v>
      </c>
      <c r="AN82" s="43">
        <f t="shared" si="37"/>
        <v>15.171862882054251</v>
      </c>
      <c r="AP82">
        <v>15.041117322314065</v>
      </c>
      <c r="AQ82">
        <v>15.044692762063232</v>
      </c>
      <c r="AR82">
        <v>15.121042712146417</v>
      </c>
      <c r="AS82" s="43">
        <f t="shared" si="38"/>
        <v>15.0373296830041</v>
      </c>
      <c r="AU82">
        <v>15.264363996789713</v>
      </c>
      <c r="AV82">
        <v>15.041772986798687</v>
      </c>
      <c r="AW82">
        <v>15.22391970049919</v>
      </c>
      <c r="AX82" s="43">
        <f t="shared" si="39"/>
        <v>15.202258236293106</v>
      </c>
    </row>
    <row r="83" spans="1:50" ht="15">
      <c r="A83" s="7" t="s">
        <v>73</v>
      </c>
      <c r="B83">
        <v>22.323983494176378</v>
      </c>
      <c r="C83">
        <v>22.4101067886855</v>
      </c>
      <c r="D83">
        <v>22.438281243781073</v>
      </c>
      <c r="E83" s="43">
        <f t="shared" si="30"/>
        <v>22.38386320932499</v>
      </c>
      <c r="G83">
        <v>12.925420965058244</v>
      </c>
      <c r="H83">
        <v>13.018150565149137</v>
      </c>
      <c r="I83">
        <v>12.900618352745415</v>
      </c>
      <c r="J83" s="43">
        <f t="shared" si="31"/>
        <v>12.992207185234372</v>
      </c>
      <c r="L83">
        <v>13.023224941763733</v>
      </c>
      <c r="M83">
        <v>12.985192595673869</v>
      </c>
      <c r="N83">
        <v>12.892950232945097</v>
      </c>
      <c r="O83" s="43">
        <f t="shared" si="32"/>
        <v>13.018928797327227</v>
      </c>
      <c r="Q83">
        <v>13.087068069883522</v>
      </c>
      <c r="R83">
        <v>13.005768036605662</v>
      </c>
      <c r="S83">
        <v>12.94419633943428</v>
      </c>
      <c r="T83" s="43">
        <f t="shared" si="33"/>
        <v>12.991494080481155</v>
      </c>
      <c r="V83">
        <v>12.92979138103161</v>
      </c>
      <c r="W83">
        <v>13.03983815307822</v>
      </c>
      <c r="X83">
        <v>13.012613344425956</v>
      </c>
      <c r="Y83" s="43">
        <f t="shared" si="34"/>
        <v>13.076818370907567</v>
      </c>
      <c r="AD83" s="43" t="e">
        <f t="shared" si="35"/>
        <v>#VALUE!</v>
      </c>
      <c r="AF83">
        <v>13.095884758735432</v>
      </c>
      <c r="AG83">
        <v>12.984437504159722</v>
      </c>
      <c r="AH83">
        <v>13.073236356073208</v>
      </c>
      <c r="AI83" s="43">
        <f t="shared" si="36"/>
        <v>12.883375547246379</v>
      </c>
      <c r="AK83">
        <v>12.950523510815314</v>
      </c>
      <c r="AL83">
        <v>12.925405790349423</v>
      </c>
      <c r="AM83">
        <v>12.870073131147544</v>
      </c>
      <c r="AN83" s="43">
        <f t="shared" si="37"/>
        <v>12.940367886879129</v>
      </c>
      <c r="AP83">
        <v>13.032706247933888</v>
      </c>
      <c r="AQ83">
        <v>12.892615291181361</v>
      </c>
      <c r="AR83">
        <v>12.924243144758737</v>
      </c>
      <c r="AS83" s="43">
        <f t="shared" si="38"/>
        <v>13.181111493719477</v>
      </c>
      <c r="AU83">
        <v>13.031456837881208</v>
      </c>
      <c r="AV83">
        <v>13.035160561056093</v>
      </c>
      <c r="AW83">
        <v>12.83164169717139</v>
      </c>
      <c r="AX83" s="43">
        <f t="shared" si="39"/>
        <v>13.032490224379858</v>
      </c>
    </row>
    <row r="84" spans="1:50" ht="15">
      <c r="A84" s="7" t="s">
        <v>74</v>
      </c>
      <c r="B84">
        <v>12.55492</v>
      </c>
      <c r="C84">
        <v>14.34611</v>
      </c>
      <c r="D84">
        <v>13.86769</v>
      </c>
      <c r="E84" s="43">
        <f t="shared" si="30"/>
        <v>13.800296730980481</v>
      </c>
      <c r="G84">
        <v>5.242812</v>
      </c>
      <c r="H84">
        <v>4.784948</v>
      </c>
      <c r="I84">
        <v>5.026213</v>
      </c>
      <c r="J84" s="43">
        <f t="shared" si="31"/>
        <v>4.913046683588089</v>
      </c>
      <c r="L84">
        <v>11.87729</v>
      </c>
      <c r="M84">
        <v>9.945426</v>
      </c>
      <c r="N84">
        <v>11.12948</v>
      </c>
      <c r="O84" s="43">
        <f t="shared" si="32"/>
        <v>11.659066103002566</v>
      </c>
      <c r="Q84">
        <v>5.680989</v>
      </c>
      <c r="R84">
        <v>5.152619</v>
      </c>
      <c r="S84">
        <v>4.908193</v>
      </c>
      <c r="T84" s="43">
        <f t="shared" si="33"/>
        <v>5.059852368875395</v>
      </c>
      <c r="V84">
        <v>10.36619</v>
      </c>
      <c r="W84">
        <v>11.4038</v>
      </c>
      <c r="X84">
        <v>11.18739</v>
      </c>
      <c r="Y84" s="43">
        <f t="shared" si="34"/>
        <v>11.752479412474333</v>
      </c>
      <c r="AD84" s="43" t="e">
        <f t="shared" si="35"/>
        <v>#VALUE!</v>
      </c>
      <c r="AF84">
        <v>11.20723</v>
      </c>
      <c r="AG84">
        <v>10.8801</v>
      </c>
      <c r="AH84">
        <v>10.82232</v>
      </c>
      <c r="AI84" s="43">
        <f t="shared" si="36"/>
        <v>10.583453859267998</v>
      </c>
      <c r="AK84">
        <v>11.56374</v>
      </c>
      <c r="AL84">
        <v>10.70541</v>
      </c>
      <c r="AM84">
        <v>10.39537</v>
      </c>
      <c r="AN84" s="43">
        <f t="shared" si="37"/>
        <v>11.216699085001972</v>
      </c>
      <c r="AP84">
        <v>4.897312</v>
      </c>
      <c r="AQ84">
        <v>4.410279</v>
      </c>
      <c r="AR84">
        <v>5.142867</v>
      </c>
      <c r="AS84" s="43">
        <f t="shared" si="38"/>
        <v>5.4132500287363765</v>
      </c>
      <c r="AU84">
        <v>11.11674</v>
      </c>
      <c r="AV84">
        <v>10.51785</v>
      </c>
      <c r="AW84">
        <v>10.62814</v>
      </c>
      <c r="AX84" s="43">
        <f t="shared" si="39"/>
        <v>10.949641971623594</v>
      </c>
    </row>
    <row r="85" spans="1:50" ht="15">
      <c r="A85" s="7" t="s">
        <v>75</v>
      </c>
      <c r="B85">
        <v>12.39031</v>
      </c>
      <c r="C85">
        <v>14.76679</v>
      </c>
      <c r="D85">
        <v>13.89933</v>
      </c>
      <c r="E85" s="43">
        <f t="shared" si="30"/>
        <v>14.042626556948449</v>
      </c>
      <c r="G85">
        <v>5.300376</v>
      </c>
      <c r="H85">
        <v>4.795137</v>
      </c>
      <c r="I85">
        <v>5.068521</v>
      </c>
      <c r="J85" s="43">
        <f t="shared" si="31"/>
        <v>4.936490001758955</v>
      </c>
      <c r="L85">
        <v>11.26572</v>
      </c>
      <c r="M85">
        <v>9.845642</v>
      </c>
      <c r="N85">
        <v>10.8489</v>
      </c>
      <c r="O85" s="43">
        <f t="shared" si="32"/>
        <v>11.105307592501168</v>
      </c>
      <c r="Q85">
        <v>6.074993</v>
      </c>
      <c r="R85">
        <v>5.471318</v>
      </c>
      <c r="S85">
        <v>5.275173</v>
      </c>
      <c r="T85" s="43">
        <f t="shared" si="33"/>
        <v>5.365329968801891</v>
      </c>
      <c r="V85">
        <v>10.16281</v>
      </c>
      <c r="W85">
        <v>11.20439</v>
      </c>
      <c r="X85">
        <v>10.90161</v>
      </c>
      <c r="Y85" s="43">
        <f t="shared" si="34"/>
        <v>11.554403494901761</v>
      </c>
      <c r="AD85" s="43" t="e">
        <f t="shared" si="35"/>
        <v>#VALUE!</v>
      </c>
      <c r="AF85">
        <v>11.06098</v>
      </c>
      <c r="AG85">
        <v>10.8066</v>
      </c>
      <c r="AH85">
        <v>10.65429</v>
      </c>
      <c r="AI85" s="43">
        <f t="shared" si="36"/>
        <v>10.575924594872351</v>
      </c>
      <c r="AK85">
        <v>11.28768</v>
      </c>
      <c r="AL85">
        <v>10.61794</v>
      </c>
      <c r="AM85">
        <v>10.41416</v>
      </c>
      <c r="AN85" s="43">
        <f t="shared" si="37"/>
        <v>11.016889998006851</v>
      </c>
      <c r="AP85">
        <v>5.46493</v>
      </c>
      <c r="AQ85">
        <v>4.957039</v>
      </c>
      <c r="AR85">
        <v>5.591424</v>
      </c>
      <c r="AS85" s="43">
        <f t="shared" si="38"/>
        <v>6.002963934770229</v>
      </c>
      <c r="AU85">
        <v>10.8698</v>
      </c>
      <c r="AV85">
        <v>10.45886</v>
      </c>
      <c r="AW85">
        <v>10.48726</v>
      </c>
      <c r="AX85" s="43">
        <f t="shared" si="39"/>
        <v>10.755142443886188</v>
      </c>
    </row>
    <row r="86" spans="1:50" ht="15">
      <c r="A86" s="8" t="s">
        <v>76</v>
      </c>
      <c r="B86">
        <v>334.99928286189675</v>
      </c>
      <c r="C86">
        <v>335.48309134775377</v>
      </c>
      <c r="D86">
        <v>334.33714809286874</v>
      </c>
      <c r="E86" s="43">
        <f t="shared" si="30"/>
        <v>335.3356647256506</v>
      </c>
      <c r="G86">
        <v>322.57225940099806</v>
      </c>
      <c r="H86">
        <v>320.68265243328074</v>
      </c>
      <c r="I86">
        <v>321.1072590682195</v>
      </c>
      <c r="J86" s="43">
        <f t="shared" si="31"/>
        <v>321.2113163270646</v>
      </c>
      <c r="L86">
        <v>326.36382412645617</v>
      </c>
      <c r="M86">
        <v>324.5027858569055</v>
      </c>
      <c r="N86">
        <v>320.4799326123133</v>
      </c>
      <c r="O86" s="43">
        <f t="shared" si="32"/>
        <v>326.1536007237515</v>
      </c>
      <c r="Q86">
        <v>327.0232069883527</v>
      </c>
      <c r="R86">
        <v>321.1665703826956</v>
      </c>
      <c r="S86">
        <v>321.5949400998333</v>
      </c>
      <c r="T86" s="43">
        <f t="shared" si="33"/>
        <v>320.13831282146424</v>
      </c>
      <c r="V86">
        <v>323.89327820299496</v>
      </c>
      <c r="W86">
        <v>323.1725221297837</v>
      </c>
      <c r="X86">
        <v>322.65454326123114</v>
      </c>
      <c r="Y86" s="43">
        <f t="shared" si="34"/>
        <v>322.93031860038</v>
      </c>
      <c r="AD86" s="43" t="e">
        <f t="shared" si="35"/>
        <v>#VALUE!</v>
      </c>
      <c r="AF86">
        <v>323.0245439267887</v>
      </c>
      <c r="AG86">
        <v>322.76620831946764</v>
      </c>
      <c r="AH86">
        <v>323.62911797004983</v>
      </c>
      <c r="AI86" s="43">
        <f t="shared" si="36"/>
        <v>322.53194591331277</v>
      </c>
      <c r="AK86">
        <v>324.51517803660585</v>
      </c>
      <c r="AL86">
        <v>325.6386257903492</v>
      </c>
      <c r="AM86">
        <v>322.71599016393424</v>
      </c>
      <c r="AN86" s="43">
        <f t="shared" si="37"/>
        <v>324.9694116488664</v>
      </c>
      <c r="AP86">
        <v>324.4282671074382</v>
      </c>
      <c r="AQ86">
        <v>325.24396938435956</v>
      </c>
      <c r="AR86">
        <v>323.7270795341097</v>
      </c>
      <c r="AS86" s="43">
        <f t="shared" si="38"/>
        <v>323.56415353650857</v>
      </c>
      <c r="AU86">
        <v>325.609170144462</v>
      </c>
      <c r="AV86">
        <v>324.54180759075865</v>
      </c>
      <c r="AW86">
        <v>324.21472129783683</v>
      </c>
      <c r="AX86" s="43">
        <f t="shared" si="39"/>
        <v>325.31136223602033</v>
      </c>
    </row>
    <row r="87" spans="1:50" ht="15">
      <c r="A87" s="22" t="s">
        <v>77</v>
      </c>
      <c r="B87">
        <v>64.04480483443707</v>
      </c>
      <c r="C87">
        <v>54.92529539735099</v>
      </c>
      <c r="D87">
        <v>59.00475619205299</v>
      </c>
      <c r="E87" s="43">
        <f t="shared" si="30"/>
        <v>57.704201743249705</v>
      </c>
      <c r="G87">
        <v>44.77611933774836</v>
      </c>
      <c r="H87">
        <v>48.328209735099335</v>
      </c>
      <c r="I87">
        <v>47.534149271523184</v>
      </c>
      <c r="J87" s="43">
        <f t="shared" si="31"/>
        <v>47.3344253277501</v>
      </c>
      <c r="L87">
        <v>9.345520864238425</v>
      </c>
      <c r="M87">
        <v>17.557297069536435</v>
      </c>
      <c r="N87">
        <v>10.869629182119198</v>
      </c>
      <c r="O87" s="43">
        <f t="shared" si="32"/>
        <v>10.27312539788621</v>
      </c>
      <c r="Q87">
        <v>37.4189028476821</v>
      </c>
      <c r="R87">
        <v>39.080102715231796</v>
      </c>
      <c r="S87">
        <v>39.18291208609272</v>
      </c>
      <c r="T87" s="43">
        <f t="shared" si="33"/>
        <v>39.37176180892981</v>
      </c>
      <c r="V87">
        <v>12.557789834437088</v>
      </c>
      <c r="W87">
        <v>10.877700880794702</v>
      </c>
      <c r="X87">
        <v>10.563164089403971</v>
      </c>
      <c r="Y87" s="43">
        <f t="shared" si="34"/>
        <v>10.313122253699122</v>
      </c>
      <c r="AD87" s="43" t="e">
        <f t="shared" si="35"/>
        <v>#VALUE!</v>
      </c>
      <c r="AF87">
        <v>11.654817850993377</v>
      </c>
      <c r="AG87">
        <v>12.249397721854304</v>
      </c>
      <c r="AH87">
        <v>12.576919437086103</v>
      </c>
      <c r="AI87" s="43">
        <f t="shared" si="36"/>
        <v>12.788571212661715</v>
      </c>
      <c r="AK87">
        <v>9.675479894039727</v>
      </c>
      <c r="AL87">
        <v>12.521786887417216</v>
      </c>
      <c r="AN87" s="43">
        <f t="shared" si="37"/>
        <v>10.8263018195777</v>
      </c>
      <c r="AP87">
        <v>38.607108874172205</v>
      </c>
      <c r="AQ87">
        <v>39.47379688741717</v>
      </c>
      <c r="AR87">
        <v>36.78889119205301</v>
      </c>
      <c r="AS87" s="43">
        <f t="shared" si="38"/>
        <v>37.68898360322946</v>
      </c>
      <c r="AU87">
        <v>8.91457021854305</v>
      </c>
      <c r="AV87">
        <v>12.89759551986754</v>
      </c>
      <c r="AW87">
        <v>11.957830745033112</v>
      </c>
      <c r="AX87" s="43">
        <f t="shared" si="39"/>
        <v>10.025885610058468</v>
      </c>
    </row>
    <row r="88" spans="1:50" ht="15.75">
      <c r="A88" s="36" t="s">
        <v>124</v>
      </c>
      <c r="B88" t="s">
        <v>126</v>
      </c>
      <c r="C88" t="s">
        <v>126</v>
      </c>
      <c r="D88" t="s">
        <v>126</v>
      </c>
      <c r="E88" s="43" t="str">
        <f>B88</f>
        <v>R134a</v>
      </c>
      <c r="G88" t="s">
        <v>126</v>
      </c>
      <c r="H88" t="s">
        <v>126</v>
      </c>
      <c r="I88" t="s">
        <v>126</v>
      </c>
      <c r="J88" s="43" t="str">
        <f>G88</f>
        <v>R134a</v>
      </c>
      <c r="L88" t="s">
        <v>126</v>
      </c>
      <c r="M88" t="s">
        <v>126</v>
      </c>
      <c r="N88" t="s">
        <v>126</v>
      </c>
      <c r="O88" s="43" t="str">
        <f>L88</f>
        <v>R134a</v>
      </c>
      <c r="Q88" t="s">
        <v>126</v>
      </c>
      <c r="R88" t="s">
        <v>126</v>
      </c>
      <c r="S88" t="s">
        <v>126</v>
      </c>
      <c r="T88" s="43" t="str">
        <f>Q88</f>
        <v>R134a</v>
      </c>
      <c r="V88" t="s">
        <v>126</v>
      </c>
      <c r="W88" t="s">
        <v>126</v>
      </c>
      <c r="X88" t="s">
        <v>126</v>
      </c>
      <c r="Y88" s="43" t="str">
        <f>V88</f>
        <v>R134a</v>
      </c>
      <c r="AD88" s="43">
        <f>AA88</f>
        <v>0</v>
      </c>
      <c r="AF88" t="s">
        <v>126</v>
      </c>
      <c r="AG88" t="s">
        <v>126</v>
      </c>
      <c r="AH88" t="s">
        <v>126</v>
      </c>
      <c r="AI88" s="43" t="str">
        <f>AF88</f>
        <v>R134a</v>
      </c>
      <c r="AK88" t="s">
        <v>126</v>
      </c>
      <c r="AL88" t="s">
        <v>126</v>
      </c>
      <c r="AM88" t="s">
        <v>126</v>
      </c>
      <c r="AN88" s="43" t="str">
        <f>AK88</f>
        <v>R134a</v>
      </c>
      <c r="AP88" t="s">
        <v>126</v>
      </c>
      <c r="AQ88" t="s">
        <v>126</v>
      </c>
      <c r="AR88" t="s">
        <v>126</v>
      </c>
      <c r="AS88" s="43" t="str">
        <f>AP88</f>
        <v>R134a</v>
      </c>
      <c r="AU88" t="s">
        <v>126</v>
      </c>
      <c r="AV88" t="s">
        <v>126</v>
      </c>
      <c r="AW88" t="s">
        <v>126</v>
      </c>
      <c r="AX88" s="43" t="str">
        <f>AU88</f>
        <v>R134a</v>
      </c>
    </row>
    <row r="89" spans="1:50" ht="15.75">
      <c r="A89" s="36" t="s">
        <v>127</v>
      </c>
      <c r="B89">
        <v>235.4421530234342</v>
      </c>
      <c r="C89">
        <v>235.2126493320583</v>
      </c>
      <c r="D89">
        <v>235.27040515626427</v>
      </c>
      <c r="E89" s="43">
        <f aca="true" t="shared" si="40" ref="E89:E94">TREND(B89:C89,B$94:C$94,D$94)</f>
        <v>235.2825839342177</v>
      </c>
      <c r="G89">
        <v>239.20699029262605</v>
      </c>
      <c r="H89">
        <v>239.70786782571486</v>
      </c>
      <c r="I89">
        <v>239.51096403009234</v>
      </c>
      <c r="J89" s="43">
        <f aca="true" t="shared" si="41" ref="J89:J94">TREND(G89:H89,G$94:H$94,I$94)</f>
        <v>239.56773505129382</v>
      </c>
      <c r="L89">
        <v>229.30169519092652</v>
      </c>
      <c r="M89">
        <v>234.5507676565717</v>
      </c>
      <c r="N89">
        <v>231.48618084324758</v>
      </c>
      <c r="O89" s="43">
        <f aca="true" t="shared" si="42" ref="O89:O94">TREND(L89:M89,L$94:M$94,N$94)</f>
        <v>229.89463188267865</v>
      </c>
      <c r="Q89">
        <v>221.03316524225426</v>
      </c>
      <c r="R89">
        <v>221.18031098610336</v>
      </c>
      <c r="S89">
        <v>220.95712452527013</v>
      </c>
      <c r="T89" s="43">
        <f aca="true" t="shared" si="43" ref="T89:T94">TREND(Q89:R89,Q$94:R$94,S$94)</f>
        <v>221.2061455621414</v>
      </c>
      <c r="V89">
        <v>219.57411355699435</v>
      </c>
      <c r="W89">
        <v>219.80603649810524</v>
      </c>
      <c r="X89">
        <v>219.6249287167977</v>
      </c>
      <c r="Y89" s="43">
        <f aca="true" t="shared" si="44" ref="Y89:Y94">TREND(V89:W89,V$94:W$94,X$94)</f>
        <v>219.8839720951464</v>
      </c>
      <c r="AD89" s="43" t="e">
        <f aca="true" t="shared" si="45" ref="AD89:AD94">TREND(AA89:AB89,AA$94:AB$94,AC$94)</f>
        <v>#VALUE!</v>
      </c>
      <c r="AF89">
        <v>219.75227495739674</v>
      </c>
      <c r="AG89">
        <v>219.60095024167055</v>
      </c>
      <c r="AH89">
        <v>219.88613872298643</v>
      </c>
      <c r="AI89" s="43">
        <f aca="true" t="shared" si="46" ref="AI89:AI94">TREND(AF89:AG89,AF$94:AG$94,AH$94)</f>
        <v>219.46372683532584</v>
      </c>
      <c r="AK89">
        <v>219.72730184138584</v>
      </c>
      <c r="AL89">
        <v>220.06614830335042</v>
      </c>
      <c r="AM89">
        <v>219.7829175858799</v>
      </c>
      <c r="AN89" s="43">
        <f aca="true" t="shared" si="47" ref="AN89:AN94">TREND(AK89:AL89,AK$94:AL$94,AM$94)</f>
        <v>219.86430460978966</v>
      </c>
      <c r="AP89">
        <v>220.59612302983825</v>
      </c>
      <c r="AQ89">
        <v>220.61439164156513</v>
      </c>
      <c r="AR89">
        <v>220.61063165063487</v>
      </c>
      <c r="AS89" s="43">
        <f aca="true" t="shared" si="48" ref="AS89:AS94">TREND(AP89:AQ89,AP$94:AQ$94,AR$94)</f>
        <v>220.5767701902522</v>
      </c>
      <c r="AU89">
        <v>219.1930502549687</v>
      </c>
      <c r="AV89">
        <v>219.33223334062268</v>
      </c>
      <c r="AW89">
        <v>219.44290652583794</v>
      </c>
      <c r="AX89" s="43">
        <f aca="true" t="shared" si="49" ref="AX89:AX94">TREND(AU89:AV89,AU$94:AV$94,AW$94)</f>
        <v>219.2318841296304</v>
      </c>
    </row>
    <row r="90" spans="1:50" ht="15.75">
      <c r="A90" s="36" t="s">
        <v>128</v>
      </c>
      <c r="B90">
        <v>413.4567755415219</v>
      </c>
      <c r="C90">
        <v>414.40176887403885</v>
      </c>
      <c r="D90">
        <v>414.34296901233836</v>
      </c>
      <c r="E90" s="43">
        <f t="shared" si="40"/>
        <v>414.1138095285631</v>
      </c>
      <c r="G90">
        <v>403.0210789273009</v>
      </c>
      <c r="H90">
        <v>401.87510698266647</v>
      </c>
      <c r="I90">
        <v>401.5377402714199</v>
      </c>
      <c r="J90" s="43">
        <f t="shared" si="41"/>
        <v>402.195720740325</v>
      </c>
      <c r="L90">
        <v>408.00974676924375</v>
      </c>
      <c r="M90">
        <v>406.2050995276291</v>
      </c>
      <c r="N90">
        <v>407.76745777812533</v>
      </c>
      <c r="O90" s="43">
        <f t="shared" si="42"/>
        <v>407.8058933128043</v>
      </c>
      <c r="Q90">
        <v>404.7673127668621</v>
      </c>
      <c r="R90">
        <v>404.5059299264225</v>
      </c>
      <c r="S90">
        <v>404.0492057453682</v>
      </c>
      <c r="T90" s="43">
        <f t="shared" si="43"/>
        <v>404.4600385897808</v>
      </c>
      <c r="V90">
        <v>408.1045239338331</v>
      </c>
      <c r="W90">
        <v>408.04585620341817</v>
      </c>
      <c r="X90">
        <v>407.7880779702177</v>
      </c>
      <c r="Y90" s="43">
        <f t="shared" si="44"/>
        <v>408.02614144568423</v>
      </c>
      <c r="AD90" s="43" t="e">
        <f t="shared" si="45"/>
        <v>#VALUE!</v>
      </c>
      <c r="AF90">
        <v>408.1190989109217</v>
      </c>
      <c r="AG90">
        <v>408.0890167259116</v>
      </c>
      <c r="AH90">
        <v>407.97264527109155</v>
      </c>
      <c r="AI90" s="43">
        <f t="shared" si="46"/>
        <v>408.0617377723212</v>
      </c>
      <c r="AK90">
        <v>407.87019848540194</v>
      </c>
      <c r="AL90">
        <v>407.1734411894018</v>
      </c>
      <c r="AM90">
        <v>407.82798824353125</v>
      </c>
      <c r="AN90" s="43">
        <f t="shared" si="47"/>
        <v>407.5884848210357</v>
      </c>
      <c r="AP90">
        <v>404.89056271266566</v>
      </c>
      <c r="AQ90">
        <v>404.5366495472637</v>
      </c>
      <c r="AR90">
        <v>404.62898453366137</v>
      </c>
      <c r="AS90" s="43">
        <f t="shared" si="48"/>
        <v>405.26548034843427</v>
      </c>
      <c r="AU90">
        <v>408.0440836508614</v>
      </c>
      <c r="AV90">
        <v>408.1849431022416</v>
      </c>
      <c r="AW90">
        <v>408.2251928681428</v>
      </c>
      <c r="AX90" s="43">
        <f t="shared" si="49"/>
        <v>408.0833852531654</v>
      </c>
    </row>
    <row r="91" spans="1:50" ht="15.75">
      <c r="A91" s="36" t="s">
        <v>129</v>
      </c>
      <c r="B91">
        <v>178.0146225180877</v>
      </c>
      <c r="C91">
        <v>179.18911954198055</v>
      </c>
      <c r="D91">
        <v>179.07256385607408</v>
      </c>
      <c r="E91" s="43">
        <f t="shared" si="40"/>
        <v>178.83122559434537</v>
      </c>
      <c r="G91">
        <v>163.81408863467485</v>
      </c>
      <c r="H91">
        <v>162.1672391569516</v>
      </c>
      <c r="I91">
        <v>162.02677624132758</v>
      </c>
      <c r="J91" s="43">
        <f t="shared" si="41"/>
        <v>162.62798568903116</v>
      </c>
      <c r="L91">
        <v>178.70805157831722</v>
      </c>
      <c r="M91">
        <v>171.6543318710574</v>
      </c>
      <c r="N91">
        <v>176.28127693487775</v>
      </c>
      <c r="O91" s="43">
        <f t="shared" si="42"/>
        <v>177.91126143012573</v>
      </c>
      <c r="Q91">
        <v>183.73414752460786</v>
      </c>
      <c r="R91">
        <v>183.32561894031912</v>
      </c>
      <c r="S91">
        <v>183.0920812200981</v>
      </c>
      <c r="T91" s="43">
        <f t="shared" si="43"/>
        <v>183.2538930276394</v>
      </c>
      <c r="V91">
        <v>188.53041037683874</v>
      </c>
      <c r="W91">
        <v>188.23981970531293</v>
      </c>
      <c r="X91">
        <v>188.16314925342002</v>
      </c>
      <c r="Y91" s="43">
        <f t="shared" si="44"/>
        <v>188.14216935053787</v>
      </c>
      <c r="AD91" s="43" t="e">
        <f t="shared" si="45"/>
        <v>#VALUE!</v>
      </c>
      <c r="AF91">
        <v>188.36682395352497</v>
      </c>
      <c r="AG91">
        <v>188.48806648424107</v>
      </c>
      <c r="AH91">
        <v>188.08650654810512</v>
      </c>
      <c r="AI91" s="43">
        <f t="shared" si="46"/>
        <v>188.59801093699537</v>
      </c>
      <c r="AK91">
        <v>188.1428966440161</v>
      </c>
      <c r="AL91">
        <v>187.10729288605137</v>
      </c>
      <c r="AM91">
        <v>188.04507065765137</v>
      </c>
      <c r="AN91" s="43">
        <f t="shared" si="47"/>
        <v>187.7241802112461</v>
      </c>
      <c r="AP91">
        <v>184.2944396828274</v>
      </c>
      <c r="AQ91">
        <v>183.9222579056986</v>
      </c>
      <c r="AR91">
        <v>184.0183528830265</v>
      </c>
      <c r="AS91" s="43">
        <f t="shared" si="48"/>
        <v>184.68871015818215</v>
      </c>
      <c r="AU91">
        <v>188.8510333958927</v>
      </c>
      <c r="AV91">
        <v>188.85270976161894</v>
      </c>
      <c r="AW91">
        <v>188.78228634230487</v>
      </c>
      <c r="AX91" s="43">
        <f t="shared" si="49"/>
        <v>188.851501123535</v>
      </c>
    </row>
    <row r="92" spans="1:50" ht="15.75">
      <c r="A92" s="36" t="s">
        <v>130</v>
      </c>
      <c r="B92">
        <v>63.01613673876876</v>
      </c>
      <c r="C92">
        <v>55.37252985024955</v>
      </c>
      <c r="D92">
        <v>57.61331094527364</v>
      </c>
      <c r="E92" s="43">
        <f t="shared" si="40"/>
        <v>57.70169764535939</v>
      </c>
      <c r="G92">
        <v>44.73796036605659</v>
      </c>
      <c r="H92">
        <v>48.232962841444305</v>
      </c>
      <c r="I92">
        <v>47.42333507487524</v>
      </c>
      <c r="J92" s="43">
        <f t="shared" si="41"/>
        <v>47.25515018040462</v>
      </c>
      <c r="L92">
        <v>9.48832070216307</v>
      </c>
      <c r="M92">
        <v>17.44650601331115</v>
      </c>
      <c r="N92">
        <v>10.45141784359399</v>
      </c>
      <c r="O92" s="43">
        <f t="shared" si="42"/>
        <v>10.387279537581342</v>
      </c>
      <c r="Q92">
        <v>37.34201760399334</v>
      </c>
      <c r="R92">
        <v>39.13087153078205</v>
      </c>
      <c r="S92">
        <v>39.48062720465886</v>
      </c>
      <c r="T92" s="43">
        <f t="shared" si="43"/>
        <v>39.44494301925074</v>
      </c>
      <c r="V92">
        <v>12.279834193011636</v>
      </c>
      <c r="W92">
        <v>10.96837714642263</v>
      </c>
      <c r="X92">
        <v>10.525590790349415</v>
      </c>
      <c r="Y92" s="43">
        <f t="shared" si="44"/>
        <v>10.527673922195822</v>
      </c>
      <c r="AD92" s="43" t="e">
        <f t="shared" si="45"/>
        <v>#VALUE!</v>
      </c>
      <c r="AF92">
        <v>11.437315856905164</v>
      </c>
      <c r="AG92">
        <v>11.925798688851904</v>
      </c>
      <c r="AH92">
        <v>12.401854459234615</v>
      </c>
      <c r="AI92" s="43">
        <f t="shared" si="46"/>
        <v>12.368761874468756</v>
      </c>
      <c r="AK92">
        <v>9.570502477537428</v>
      </c>
      <c r="AL92">
        <v>16.521076427620635</v>
      </c>
      <c r="AM92">
        <v>12.350419691803298</v>
      </c>
      <c r="AN92" s="43">
        <f t="shared" si="47"/>
        <v>12.38076606310281</v>
      </c>
      <c r="AP92">
        <v>37.849506760330584</v>
      </c>
      <c r="AQ92">
        <v>39.31438489184693</v>
      </c>
      <c r="AR92">
        <v>36.43638093178037</v>
      </c>
      <c r="AS92" s="43">
        <f t="shared" si="48"/>
        <v>36.29768925409678</v>
      </c>
      <c r="AU92">
        <v>10.661449258426977</v>
      </c>
      <c r="AV92">
        <v>13.869026084158428</v>
      </c>
      <c r="AW92">
        <v>11.560647279534104</v>
      </c>
      <c r="AX92" s="43">
        <f t="shared" si="49"/>
        <v>11.556404531424658</v>
      </c>
    </row>
    <row r="93" spans="1:50" ht="15.75">
      <c r="A93" s="36" t="s">
        <v>131</v>
      </c>
      <c r="B93">
        <v>0.017504482427435766</v>
      </c>
      <c r="C93">
        <v>0.015381258291735986</v>
      </c>
      <c r="D93">
        <v>0.016003697484798234</v>
      </c>
      <c r="E93" s="43">
        <f t="shared" si="40"/>
        <v>0.016028249345933165</v>
      </c>
      <c r="G93">
        <v>0.012427211212793497</v>
      </c>
      <c r="H93">
        <v>0.013398045233734529</v>
      </c>
      <c r="I93">
        <v>0.01317314863190979</v>
      </c>
      <c r="J93" s="43">
        <f t="shared" si="41"/>
        <v>0.013126430605667948</v>
      </c>
      <c r="L93">
        <v>0.002635644639489742</v>
      </c>
      <c r="M93">
        <v>0.004846251670364209</v>
      </c>
      <c r="N93">
        <v>0.002903171623220553</v>
      </c>
      <c r="O93" s="43">
        <f t="shared" si="42"/>
        <v>0.002885355427105928</v>
      </c>
      <c r="Q93">
        <v>0.010372782667775929</v>
      </c>
      <c r="R93">
        <v>0.010869686536328348</v>
      </c>
      <c r="S93">
        <v>0.010966840890183016</v>
      </c>
      <c r="T93" s="43">
        <f t="shared" si="43"/>
        <v>0.010956928616458542</v>
      </c>
      <c r="V93">
        <v>0.0034110650536143435</v>
      </c>
      <c r="W93">
        <v>0.003046771429561842</v>
      </c>
      <c r="X93">
        <v>0.0029237752195415043</v>
      </c>
      <c r="Y93" s="43">
        <f t="shared" si="44"/>
        <v>0.002924353867276618</v>
      </c>
      <c r="AD93" s="43" t="e">
        <f t="shared" si="45"/>
        <v>#VALUE!</v>
      </c>
      <c r="AF93">
        <v>0.0031770321824736566</v>
      </c>
      <c r="AG93">
        <v>0.0033127218580144176</v>
      </c>
      <c r="AH93">
        <v>0.003444959572009615</v>
      </c>
      <c r="AI93" s="43">
        <f t="shared" si="46"/>
        <v>0.003435767187352432</v>
      </c>
      <c r="AK93">
        <v>0.0026584729104270634</v>
      </c>
      <c r="AL93">
        <v>0.004589187896561288</v>
      </c>
      <c r="AM93">
        <v>0.0034306721366120273</v>
      </c>
      <c r="AN93" s="43">
        <f t="shared" si="47"/>
        <v>0.0034391016841952247</v>
      </c>
      <c r="AP93">
        <v>0.010513751877869607</v>
      </c>
      <c r="AQ93">
        <v>0.01092066246995748</v>
      </c>
      <c r="AR93">
        <v>0.010121216925494548</v>
      </c>
      <c r="AS93" s="43">
        <f t="shared" si="48"/>
        <v>0.010082691459471327</v>
      </c>
      <c r="AU93">
        <v>0.0029615136828963825</v>
      </c>
      <c r="AV93">
        <v>0.003852507245599563</v>
      </c>
      <c r="AW93">
        <v>0.0032112909109816954</v>
      </c>
      <c r="AX93" s="43">
        <f t="shared" si="49"/>
        <v>0.0032101123698401826</v>
      </c>
    </row>
    <row r="94" spans="1:50" s="39" customFormat="1" ht="15.75">
      <c r="A94" s="40" t="s">
        <v>132</v>
      </c>
      <c r="B94" s="39">
        <v>3116.053831694477</v>
      </c>
      <c r="C94" s="39">
        <v>2756.1541307439593</v>
      </c>
      <c r="D94" s="39">
        <v>2865.823139779824</v>
      </c>
      <c r="E94" s="39">
        <f t="shared" si="40"/>
        <v>2865.823139779824</v>
      </c>
      <c r="G94" s="39">
        <v>2035.7522790943792</v>
      </c>
      <c r="H94" s="39">
        <v>2172.724005654683</v>
      </c>
      <c r="I94" s="39">
        <v>2134.402805776198</v>
      </c>
      <c r="J94" s="39">
        <f t="shared" si="41"/>
        <v>2134.402805776198</v>
      </c>
      <c r="L94" s="39">
        <v>471.0109181760481</v>
      </c>
      <c r="M94" s="39">
        <v>831.8800925553641</v>
      </c>
      <c r="N94" s="39">
        <v>511.7748009024209</v>
      </c>
      <c r="O94" s="39">
        <f t="shared" si="42"/>
        <v>511.7748009024209</v>
      </c>
      <c r="Q94" s="39">
        <v>1905.8343809218381</v>
      </c>
      <c r="R94" s="39">
        <v>1992.6920119596477</v>
      </c>
      <c r="S94" s="39">
        <v>2007.941722993282</v>
      </c>
      <c r="T94" s="39">
        <f t="shared" si="43"/>
        <v>2007.941722993282</v>
      </c>
      <c r="V94" s="39">
        <v>643.0894943800056</v>
      </c>
      <c r="W94" s="39">
        <v>573.5237045840197</v>
      </c>
      <c r="X94" s="39">
        <v>550.1467530180389</v>
      </c>
      <c r="Y94" s="39">
        <f t="shared" si="44"/>
        <v>550.1467530180389</v>
      </c>
      <c r="AA94" s="39">
        <v>500.1727940173957</v>
      </c>
      <c r="AB94" s="39">
        <v>858.6705238710148</v>
      </c>
      <c r="AC94" s="39">
        <v>645.1209843324444</v>
      </c>
      <c r="AD94" s="39">
        <f t="shared" si="45"/>
        <v>645.1209843324444</v>
      </c>
      <c r="AF94" s="39">
        <v>598.4474618106985</v>
      </c>
      <c r="AG94" s="39">
        <v>624.4085378172201</v>
      </c>
      <c r="AH94" s="39">
        <v>647.9504110987439</v>
      </c>
      <c r="AI94" s="39">
        <f t="shared" si="46"/>
        <v>647.9504110987439</v>
      </c>
      <c r="AK94" s="39">
        <v>500.1727940173957</v>
      </c>
      <c r="AL94" s="39">
        <v>858.6705238710148</v>
      </c>
      <c r="AM94" s="39">
        <v>645.1209843324444</v>
      </c>
      <c r="AN94" s="39">
        <f t="shared" si="47"/>
        <v>645.1209843324444</v>
      </c>
      <c r="AP94" s="39">
        <v>1937.6260112962536</v>
      </c>
      <c r="AQ94" s="39">
        <v>2008.5528993006033</v>
      </c>
      <c r="AR94" s="39">
        <v>1862.489667801316</v>
      </c>
      <c r="AS94" s="39">
        <f t="shared" si="48"/>
        <v>1862.489667801316</v>
      </c>
      <c r="AU94" s="39">
        <v>559.2849194310579</v>
      </c>
      <c r="AV94" s="39">
        <v>727.5564327077483</v>
      </c>
      <c r="AW94" s="39">
        <v>606.2348402853875</v>
      </c>
      <c r="AX94" s="39">
        <f t="shared" si="49"/>
        <v>606.2348402853875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Denso International America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BMW Attachment A: Results of Bench Testing by Denso </dc:title>
  <dc:subject>The results of bench testing performed by Denso using the SAE J2765 procedure. </dc:subject>
  <dc:creator>U.S. EPA; OAR; Office of Transportation and Air Quality; Compliance Division</dc:creator>
  <cp:keywords>BMW Group; BMW; bench; test; data; results; off-cycle; greenhouse gas; ghg; credit; CO2; emissions; Denso SAS compressor; SAE; J2765; test; procedure; crankcase suction valve; CSV; technology</cp:keywords>
  <dc:description/>
  <cp:lastModifiedBy>Dietrich, Gwen</cp:lastModifiedBy>
  <cp:lastPrinted>2017-05-15T14:47:06Z</cp:lastPrinted>
  <dcterms:created xsi:type="dcterms:W3CDTF">2012-02-21T15:53:32Z</dcterms:created>
  <dcterms:modified xsi:type="dcterms:W3CDTF">2017-05-15T15:12:20Z</dcterms:modified>
  <cp:category/>
  <cp:version/>
  <cp:contentType/>
  <cp:contentStatus/>
</cp:coreProperties>
</file>