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sepa-my.sharepoint.com/personal/riggs_sarah_epa_gov/Documents/sept_fy20_oldcomp_files/tickets/desktop_stuff/PDFs_to_508/ej_hwcon/originals/"/>
    </mc:Choice>
  </mc:AlternateContent>
  <xr:revisionPtr revIDLastSave="4" documentId="8_{D16D4C78-3498-4764-8AAA-5A5BED0F3E90}" xr6:coauthVersionLast="47" xr6:coauthVersionMax="47" xr10:uidLastSave="{E3B171FB-F433-4A39-9227-6FCF842B1914}"/>
  <bookViews>
    <workbookView xWindow="-120" yWindow="-120" windowWidth="29040" windowHeight="15720" activeTab="1" xr2:uid="{C82719DD-29B0-408E-ABB2-3545CCAF6C6F}"/>
  </bookViews>
  <sheets>
    <sheet name="RCA_Summary" sheetId="2" r:id="rId1"/>
    <sheet name="Incident_Reports" sheetId="1" r:id="rId2"/>
  </sheets>
  <definedNames>
    <definedName name="_xlnm._FilterDatabase" localSheetId="1" hidden="1">Incident_Reports!$A$1:$L$54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 i="2" l="1"/>
  <c r="D3" i="2"/>
  <c r="E3" i="2"/>
  <c r="F3" i="2"/>
  <c r="G3" i="2"/>
  <c r="H3" i="2"/>
  <c r="C4" i="2"/>
  <c r="D4" i="2"/>
  <c r="E4" i="2"/>
  <c r="F4" i="2"/>
  <c r="F5" i="2" s="1"/>
  <c r="G4" i="2"/>
  <c r="H4" i="2"/>
  <c r="H5" i="2" s="1"/>
  <c r="B4" i="2"/>
  <c r="B3" i="2"/>
  <c r="G5" i="2" l="1"/>
  <c r="E5" i="2"/>
  <c r="C5" i="2"/>
  <c r="D5" i="2"/>
  <c r="B5" i="2"/>
</calcChain>
</file>

<file path=xl/sharedStrings.xml><?xml version="1.0" encoding="utf-8"?>
<sst xmlns="http://schemas.openxmlformats.org/spreadsheetml/2006/main" count="491" uniqueCount="163">
  <si>
    <t>File Index No.</t>
  </si>
  <si>
    <t>Facility</t>
  </si>
  <si>
    <t>CD Reference</t>
  </si>
  <si>
    <t>Marquee Issue</t>
  </si>
  <si>
    <t>Submittal Title</t>
  </si>
  <si>
    <t>Submittal Date</t>
  </si>
  <si>
    <t>EPA Response Date</t>
  </si>
  <si>
    <t>Denver</t>
  </si>
  <si>
    <t>§X, ¶183</t>
  </si>
  <si>
    <t>Flaring</t>
  </si>
  <si>
    <t>Tail Gas Incident Follow-up Report (occurred 10/12/16~10/14/16, submitted 11/28/16) and Payment of Stipulated Penalties</t>
  </si>
  <si>
    <t>Tail Gas Incident Follow-up Report (occurred 10/12/17~10/14/17, submitted 11/28/16 and 12/22/16)</t>
  </si>
  <si>
    <t>Tail Gas Incident Follow-up Report (occurred 12/1/17~12/2/17, submitted 1/16/18)</t>
  </si>
  <si>
    <t>Tail Gas Incident Follow-up Report (occurred 7/27/18~7/28/18, submitted 9/11/18)</t>
  </si>
  <si>
    <t>Tail Gas Incident Follow-up Report (occurred 1/1/19~1/2/19, submitted 2/15/19)</t>
  </si>
  <si>
    <t>Tail Gas Incident Follow-up Report (occurred 5/14/19~5/15/19, submitted 6/27/19)</t>
  </si>
  <si>
    <t>Tail Gas Incident Follow-up Report (occurred 5/16/19~5/18/19, submitted 6/27/19)</t>
  </si>
  <si>
    <t>Tail Gas Incident Follow-up Report (occurred 3/13/19~3/14/19, submitted 4/24/19)</t>
  </si>
  <si>
    <t>Tail Gas Incident Follow-up Report (occurred 5/14/19~5/15/19, submitted 6/27/19 and 10/1/19)</t>
  </si>
  <si>
    <t>Tail Gas Incident Follow-up Report (occurred 5/16/19~5/19/19, submitted 6/27/19 and 10/1/19)</t>
  </si>
  <si>
    <t>Tail Gas Incident Report (occurred 10/21/20-10/22/20)</t>
  </si>
  <si>
    <t>Tail Gas Incident Report (occurred 10/26/20-10/30/20)</t>
  </si>
  <si>
    <t>Tail Gas Incident Report (occurred 11/3/20)</t>
  </si>
  <si>
    <t>Tail Gas Incident Follow-up Report (occurred 10/26/20~10/30/20, submitted 12/14/20)</t>
  </si>
  <si>
    <t>Yes</t>
  </si>
  <si>
    <t>§X, ¶179</t>
  </si>
  <si>
    <t>729/756</t>
  </si>
  <si>
    <t>Tail Gas Incident Report (occurred 4/21/16~4/24/16)</t>
  </si>
  <si>
    <t>730/756</t>
  </si>
  <si>
    <t>Acid Gas Flaring Incident Report (occurred 4/21/16~4/24/16)</t>
  </si>
  <si>
    <t>732/757</t>
  </si>
  <si>
    <t>Tail Gas Incident Report (occurred 6/7/16 - 6/8/16)</t>
  </si>
  <si>
    <t>736/755</t>
  </si>
  <si>
    <t>Tail Gas Incident Report (occurred 10/12/16 - 10/14/16)</t>
  </si>
  <si>
    <t>737</t>
  </si>
  <si>
    <t>Tail Gas Incident Report (occurred 10/14/16 - 10/19/16)</t>
  </si>
  <si>
    <t>738/755</t>
  </si>
  <si>
    <t>Acid Gas Flaring Incident Report (occurred 10/13/16~10/14/16)</t>
  </si>
  <si>
    <t>739</t>
  </si>
  <si>
    <t>Acid Gas Flaring Incident Report (occurred 10/18/16)</t>
  </si>
  <si>
    <t>746</t>
  </si>
  <si>
    <t>Tail Gas Incident Report (occurred 12/16/16 - 12/17/16)</t>
  </si>
  <si>
    <t>750</t>
  </si>
  <si>
    <t>Acid Gas Flaring Incident Follow-up Report (occurred 10/13/16 ~ 10/14/13, submitted 11/28/16)</t>
  </si>
  <si>
    <t>753</t>
  </si>
  <si>
    <t>Tail Gas Incident Report (occurred 3/11/17 - 3/18/17)</t>
  </si>
  <si>
    <t>765</t>
  </si>
  <si>
    <t>Tail Gas Incident Report (occurred 9/8/17 - 9/9/17)</t>
  </si>
  <si>
    <t>768/789A</t>
  </si>
  <si>
    <t>Tail Gas Incident Report (occurred 12/1/17 - 12/2/17)</t>
  </si>
  <si>
    <t>777/794</t>
  </si>
  <si>
    <t>Tail Gas Incident Report (occurred 7/13/18~7/14/18)</t>
  </si>
  <si>
    <t>778/796</t>
  </si>
  <si>
    <t>Tail Gas Incident Report (occurred 7/27/18~7/28/18)</t>
  </si>
  <si>
    <t>779/795</t>
  </si>
  <si>
    <t>Tail Gas Incident Report (occurred 8/15/18~8/16/18)</t>
  </si>
  <si>
    <t>786</t>
  </si>
  <si>
    <t>Tail Gas Incident Report (occurred 12/11/18~12/14/18)</t>
  </si>
  <si>
    <t>788</t>
  </si>
  <si>
    <t>Tail Gas Incident Report (occurred 1/1/19~1/2/19)</t>
  </si>
  <si>
    <t>789</t>
  </si>
  <si>
    <t>Acid Gas Flaring Incident Report (occurred 1/1/19~1/3/19)</t>
  </si>
  <si>
    <t>793</t>
  </si>
  <si>
    <t>Tail Gas Incident Report (occurred 3/13/19~3/14/19)</t>
  </si>
  <si>
    <t>798</t>
  </si>
  <si>
    <t>Acid Gas Flaring Incident Report (occurred 5/14/19~5/15/19)</t>
  </si>
  <si>
    <t>799</t>
  </si>
  <si>
    <t>Tail Gas Incident Report (occurred 5/14/19~5/15/19)</t>
  </si>
  <si>
    <t>800</t>
  </si>
  <si>
    <t>Acid Gas Flaring Incident Report (occurred 5/16/19~5/18/19)</t>
  </si>
  <si>
    <t>801</t>
  </si>
  <si>
    <t>Tail Gas Incident Report (occurred 5/16/19~5/19/19)</t>
  </si>
  <si>
    <t>803</t>
  </si>
  <si>
    <t>Acid Gas Flaring Incident Follow-up Report (occurred 1/1/19~1/3/19, submitted 2/15/19)</t>
  </si>
  <si>
    <t>807</t>
  </si>
  <si>
    <t>Acid Gas Flaring Incident Follow-up Report (occurred 5/14/19~5/15/19, submitted 6/27/19)</t>
  </si>
  <si>
    <t>809</t>
  </si>
  <si>
    <t>Acid Gas Flaring Incident Follow-up Report (occurred 5/16/19~5/18/19, submitted 6/27/19)</t>
  </si>
  <si>
    <t>816</t>
  </si>
  <si>
    <t>Acid Gas Flaring Incident Follow-up Report (occurred 5/14/19~5/15/19, submitted 6/27/29 and 10/1/19)</t>
  </si>
  <si>
    <t>817</t>
  </si>
  <si>
    <t>Acid Gas Flaring Incident Follow-up Report (occurred 5/16/19~5/18/19, submitted 6/27/29 and 10/1/19)</t>
  </si>
  <si>
    <t>821</t>
  </si>
  <si>
    <t>Tail Gas Incident Report (occurred 5/17/20~5/24/20)</t>
  </si>
  <si>
    <t>822</t>
  </si>
  <si>
    <t>Acid Gas Flaring Incident Report (occurred 5/22/20~5/23/20)</t>
  </si>
  <si>
    <t>825</t>
  </si>
  <si>
    <t>Tail Gas Incident Report (occurred 6/18/20~6/21/20)</t>
  </si>
  <si>
    <t>Conoco</t>
  </si>
  <si>
    <t>Root Cause Notes</t>
  </si>
  <si>
    <t>1885A</t>
  </si>
  <si>
    <t>§XII, ¶242</t>
  </si>
  <si>
    <t>2016/2052</t>
  </si>
  <si>
    <t>Acid Gas Flaring Incident Report (occurred 2/6/18~2/7/18)</t>
  </si>
  <si>
    <t>2057/2063</t>
  </si>
  <si>
    <t>Acid Gas Flaring Incident Report (occurred 4/2/19~4/4/19)</t>
  </si>
  <si>
    <t>2026/2053</t>
  </si>
  <si>
    <t>Acid Gas and Hydrocarbon Flaring Incident Report (AG/HC occurred 4/14/18~4/16/18, HC occurred 4/18/18~4/19/18, and AG occurred 4/23/18)</t>
  </si>
  <si>
    <t>Acid Gas Flaring Incident Follow-up Report (occurred 10/18/16, submitted 11/28/16)</t>
  </si>
  <si>
    <t>1939A</t>
  </si>
  <si>
    <t>Acid Gas Flaring Incident Follow-up Report (occurred 10/18/16, submitted 11/28/16 and 3/30/17)</t>
  </si>
  <si>
    <t>Acid Gas and Hydrocarbon Flaring Incident Follow-up Report (AG/HC occurred 4/14/18~4/16/18, HC occurred 4/18/18~4/19/18, and AG occurred 4/23/18, submitted 6/7/18)</t>
  </si>
  <si>
    <t>Acid Gas and Hydrocarbon Flaring Incident Follow-up Report (AG/HC occurred 4/14/18~4/16/18, HC occurred 4/18/18~4/19/18, and AG occurred 4/23/18, submitted 6/7/18 and 7/25/18)</t>
  </si>
  <si>
    <t>Valero</t>
  </si>
  <si>
    <t>10/14/16 - Unexpected plant-wide loss of utility-supplied electrical power and emergency shutdown of all process units (including No. 1 and No. 2 SRUs)</t>
  </si>
  <si>
    <t>10/12/16 - Upset in No. 4 HDS (see above)</t>
  </si>
  <si>
    <t>10/12/16 - Upset in No. 4 HDS (see above), revised SO emissions estimate</t>
  </si>
  <si>
    <t>10/14/16 - Plant-wide lose of utility-supplied electrical power (see above)</t>
  </si>
  <si>
    <t>10/12/16 - Upset in No. 4 HDS (see above); evaluation of SRU knockout drum completed 2/28/17</t>
  </si>
  <si>
    <t>3/11/17 - Plant-wide loss of utility-provided electrical power supply to refinery, resulting in emergency shutdown of all process units, including No. 1 and No. 2 SRUs.</t>
  </si>
  <si>
    <t>9/7/17 - planned shutdown of No. 4 HDS to make equipment repairs. No. 1 SRU placed into hot standby and rerouted to H-25 (tail gas incinerator) while No. 4 HDS was down.</t>
  </si>
  <si>
    <t>7/27/18 - Compressor 1715 tripped offline, causing the automatic shutdown and depressurization of the No. 4 HDS. Shutdown and startup of No. 4 HDS caused a reduction in acid gas production leading to the No. 1 SRU tripping offline.</t>
  </si>
  <si>
    <t>See entry for 12/1/17 incident, above. Sulfur balance for West Plant completed 10/12/18.</t>
  </si>
  <si>
    <t>See entry for 7/27/18 incident, above. C-1715 variable frequency drive system replaced on 12/16/18, as previously scheduled.</t>
  </si>
  <si>
    <t>10/10/18 - Planned start-up of No. 1 SRU in preparation for shut down of No. 2 SRU for maintenance outage of No. 4 HDS. Lack of sufficient acid gas to reliably operate both No. 1 and No. 2 SRU at the same time. Elevated SO2 emissions at tail gas incinerator (H-25) during startup.</t>
  </si>
  <si>
    <t>See entry for 12/31/18 incident, above.</t>
  </si>
  <si>
    <t>3/13/19 - High winds/winter storm caused "blips" in electrical power to the refinery. Power blips shutdown recycle compressor C-18 and interrupted the feed flow to the Plant 1 #2 HDS and naphtha desulfurizer (NDS)/reformer process units. Shutdown of the reformer resulted in loss of hydrogen production to the #3 HDS. The #1 SRU was also shut down.</t>
  </si>
  <si>
    <t>5/14/19 - HC carry over from the high pressure cold separator drum (D-339) at the No. 3 HDS process unit (noticed due to foaming at amine regenerator) to the No. 1 SRU caused the No. 1 SRU to trip offline (high HC liquid in acid gas stop drum). Operations diverted acid gas from the amine regenerator to plant 1 flare to prevent shutdown of No. 2 SRU.
Failure analysis identified the root cause of HC carryover as a malfunctioning level controller on drum D-339. Plugged level control valve, associated with LC 109 at the bottom of drum D-339, thought to contribute by preventing flow of sour water from D-339. A second contributing factor was the No. 1 SRU knockout drum pumps, which did not function properly when liquid was introduced into the system, allowing the liquid level in the No. 1 SRU knockout drum to increase and the No. 1 SRU to trip offline.</t>
  </si>
  <si>
    <t>See entry for 5/14/19 event, above.</t>
  </si>
  <si>
    <t>See entry for 5/16/19 event, above.</t>
  </si>
  <si>
    <t>See entry for 3/13/19 event, above.</t>
  </si>
  <si>
    <t>See entry for 12/31/18 event, above.</t>
  </si>
  <si>
    <t>See entry for 5/17/20 event, above.</t>
  </si>
  <si>
    <t>6/18/20 - Sour water leak identified in line coming off TGU tower W-7701 and temporarily clamped while an engineering clamp was fabricated. After removing clamp, the facility discovered that the initial pinhole leak had expanded to require a different clamp. TGU was taken offline until new clamp was fabricated.
Failure analysis - prior to incident, piping circuit was being routinely inspected due to thinning and corrosion issues caused by past upsets. The piping had been written up for replacement and upgrade during 2021 turnaround. Due to the power interruption and steam system loss event on 5/17/20, the circuit experienced a pH excursion that resulted in additional thinning and containment loss on the line.</t>
  </si>
  <si>
    <t>10/21/20 - Plant 1 electrical system disturbance at multiple substations (loose internal connections in the transformer), caused several pieces of equipment to shut down, including the No. 1 FCC wet gas compressor. This caused unstable process conditions in the sulfur recovery complex and elevated SO2 emissions at the tail gas incinerator.</t>
  </si>
  <si>
    <t>See entry for 10/21/20 event above.</t>
  </si>
  <si>
    <t>See entry for 10/14/16 event above.</t>
  </si>
  <si>
    <t xml:space="preserve">See entry for 4/14/18, 4/16/18, and 4/18/18 events above. </t>
  </si>
  <si>
    <t>5/16/19 - Upset beginning at No. 3 diesel HDS amine system, caused by HC carryover within the amine system. Upset led to carry over from high pressure cold separator drum (D-339) to No. 1 and No. 2 SRUs, causing the SRUs to trip offline.
Failure analysis identified the root cause of HC carryover as a malfunctioning level controller on drum D-339. A contributing factor is believed to be a plugged level control valve, associated with LC 109 at the bottom of drum D-339. A second contributing factor was the SRU knockout drum pumps, which did not function properly when liquid was introduced into the system, causing liquid levels in the SRU knockout drums to increase and the No. 1 and No. 2 SRUs to trip offline.</t>
  </si>
  <si>
    <t>5/17/20 - Brief power interruption at West/Sandown feed of the refinery's primary power supply substation, resulting in a plant-wide process upset. Upon restart, the system was unable to maintain boiler feed water demand, requiring a safe shutdown of Plants 1 and 3. While SRUs were in hot standby waiting for restart, residual H2S and SO2 in SRU catalyst beds off-gassed and caused elevated SO2 emissions at tail gas incinerator (H-25). During disruption and return to normal service, there was not enough acid gas to restart the tail gas unit, extending the duration of elevated SO2 at H-25. 
Failure analysis indicated that power failure was due to partial loss of insulating gas in switcher. Low insulation gas pressure alarm and trip contacts were never wired to alert Suncor or Xcel energy. Insufficiencies in P-200 startup procedures led to shutdown of Plants 1 and 3.</t>
  </si>
  <si>
    <t>11/3/20 - Following the 10/21/20 electrical upset, the facility began introducing acid gas feed to the No. 2 SRU from the No. 4 HDS so that the TGU could be restarted. During startup the sulfur removal efficiency was not able to be optimized, causing elevated emissions from the tail gas incinerator.</t>
  </si>
  <si>
    <t>4/21/16 - Amine system upset - level indication failure at cat poly amine absorber (W-63) that initiated an amine upset at No. 2 SRU (amine carryover to rich amine flash drum (D-276) and surge of rich amine to amine regenerator (W-50)). Led to excess emissions from tail gas incinerator.
Flange leak that required No. 2 SRU to be shutdown - steps taken to minimize production of process gases (e.g., reducing feed) and repair flange to bring No. 2 SRU back online. Exact cause not determined. Flare not opened for repair; no visual inspection of internal surfaces.
EPA did not assess stipulated penalties.</t>
  </si>
  <si>
    <t>6/7/2016 - Electrical fault impacting multiple process units, including No. 1 and No. 2 SRUs. Described as upset in sulfur processing complex, leading to excess emissions from tail gas incinerator before units could be stabilized. Electrical upset caused by an insulation failure (most likely caused by undetected breach in cable insulation or loose connection) on a power cable, resulting in a ground fault shutdown of ES-302. Suncor conducts periodic inspection and preventative maintenance to its electrical systems and no deficiencies noted during Feb. and April 2016.</t>
  </si>
  <si>
    <t>10/12/16 - Upset in No. 4 HDS amine system, caused by HC carryover from the high pressure cold separator in the No. 4 HDS amine system. Contributing factors: (1) Insufficient level indication at the No. 4 HDS recycle gas amine absorber inlet filter, which also serves as a knockout drum; (2) Insufficient pressure indication at the recycle gas amine absorber; (3) SRU knockout drum pumps did not function property when liquid was introduced. Upset led to amine and HC carryover from the amine regenerator tower to the No. 1 and No. 2 SRUs. No. 1 and No. 2 SRU's tripped offline.
EPA assessed stipulated penalties.</t>
  </si>
  <si>
    <t>10/14/16 - Plant-wide lose of utility-supplied electrical power and emergency shutdown (see other 10/14/16 entry above). As a result, the amine circulating line on the amine unsat contactor had to be blocked in, allowing rich amine to cool below the system operating temperature. Reintroducing cold amine back into the amine system after restarting the No. 3 SRU caused upset conditions (excessive liquefied petroleum gas (LPG) entrainment in the amine and LPG sent to the No. 3 SRU) and the No. 3 SRU tripped offline (high temperature indicator). Acid gases normally processed in the No. 3 SRU were sent to the flare until the unit could be brought back online.</t>
  </si>
  <si>
    <t>12/16/16 - Plant-wide sag of utility-provided electrical power supply to refinery, resulting in the emergency shutdown of No. 4 HDS. Upset of the sulfur recovery complex.</t>
  </si>
  <si>
    <t>12/1/17 - No. 2 SRU was at a minimum acid gas feet rate and No. 4 HDS was down for a planned maintenance outage, which resulted in the No. 1 SRU and #3 Crude Unit being shut down. With these units offline, acid gas production was significantly reduced and fluctuating, causing instability in the No. 2 SRU. Instability lead to erratic tail gas process analyzer readings, impacting the operators' ability to maintain proper combustion air to the thermal reactor. No. 2 SRU tripped offline due to low combustion air and flame instability.
EPA assessed stipulated penalties under paragraph 189(b), failure to operate and maintain equipment in a manor consistent with GEP.</t>
  </si>
  <si>
    <t>4/10/18 - During start-up of Plant 2, following turnaround event, operations began acid gas feed to the thermal reactor of the No. 3 SRU. The thermal reactor pressure began to rise and the unit tripped. The unit restarted, but acid gas from the regenerator had to be relieved to the lower flare to lower system pressure. After stabilizing the unit, it was determined that the amine system had been contaminated with HC liquid due to a liquid carryover event that occurred in the No. 2 FCCU main fractionator.
Failure Analysis: The level indicator on the sour water surge drum is only designed to read the water level in the drum and the HCs in the drum went undetected until the liquid level rose and HCs were sent to the vent piping, causing HC contamination in the rich amine flash drum and amine system.
4/16/18 - Substation 38, which supplies line power to the No. 2 Crude, No. 2 Reformer, and No. 3 SRU tripped due to either a fault in the system or a faulty breaker. No. 3 SRU brought back online after transferring power supply to a portable generator. Later that day, Substation 38 tripped again causing the shutdown of No. 2 Crude, No. 2 Reformer, and No. 3 SRU. The No. 3 SRU was brought back online after transferring power supply to a portable generator.
4/23/18 - No. 3 SRU tripped due to residual HC in the amine system from the 4/14 event. The HC caused the amine to foam and the level indication instrumentation in the knockout drum did not provide representative data. Liquid entered the thermal reactor. The reactor tripped on high reactor pressure. Acid gas from the regenerator was required to be relieved to the flare to lower the system pressure.
EPA applied stipulated penalties.</t>
  </si>
  <si>
    <t xml:space="preserve">12/31/18 - Boiler 8 tripped offline causing a slump in steam supply and an upset in various process units, including the No. 1 FCCU, No. 3 HDS, and No. 4 HDS. As the steam system stabilized, pressure swings within the No. 3 &amp; No. 4 HDS amine systems sent increased acid gas flow to the SRUs. Elevated system pressure tripped the No. 1 SRU offline. Additionally, level controller to the absorber tower in the vapor recovery unit began to malfunction of 1/1/19, causing liquid HC carry over from the tower to the main plant amine system and ultimately the No. 2 SRU. No. 2 SRU tripped offline (also see 802/803).
Failure analysis identified the root cause of the boiler 8 trip and steam supply instabilities as contractor-constructed scaffolding located next to damper valves, which restricted the valves from opening to required position, and ultimately caused the unit to trip due to loss of flame. The cause of HC carryover and the No. 2 SRU trip was a malfunctioning level controller valve position. A contributing factor was the No. 2 SRU knockout drum pumps, which did not function properly when liquid was introduced to the system. This allowed the liquid level in the No. 2 knockout drum to increase and the unit to automatically trip offline (also see 802/803).
</t>
  </si>
  <si>
    <t>3/29/19 - No. 2 FCC blower C-201 unexpectedly lost power and shut down. Loss of power was caused by the trip of a protection relay at Sub 41 in Plant 2.
3/29/19 - level transmitter (LT303) on stripper charge drum water boot (09V251) at unsaturated gas process unit malfunctioned and started displaying random readings. This caused 09V251 to increase flow to sour water surge drum at No. 3 SRU and HC carryover into the sour water stripper. The HC carryover also contaminated the No. 3 SRU catalyst bed reactor.
Failure analysis: level transmitter malfunctioned due to stuck float.
4/2/19 - No. 2 FCC restarted after restoring power to blower C-201 and repairing malfunctioned LT303 on charge drum 09V251. Due to HC contaminated catalyst reactor bed, the reactor pressure started to increase above the expected level during the start-up of No. 2 FCC. Acid gas from the regenerator and sour water stripper off-gases were required to be relieved to flare.
EPA assessed stipulated penalty.</t>
  </si>
  <si>
    <t>8/15/18 - No. 2 SRU tripped offline due to a PLC network card failure. No. 1 SRU remained online to processes acid gas. Upon attempting to restart facility determined that there was a restriction at the city gas line to the thermal reactor burner, which required additional time to troubleshoot and clear.
EPA did not apply stipulated penalties for the incident.</t>
  </si>
  <si>
    <t>See 4/21/16 entry.</t>
  </si>
  <si>
    <t>Incident Type</t>
  </si>
  <si>
    <t>Incident Start Date</t>
  </si>
  <si>
    <t>CD</t>
  </si>
  <si>
    <t>TG</t>
  </si>
  <si>
    <t>AG</t>
  </si>
  <si>
    <t>10/21/20 - Prior to and independent from the 10/21/20 electrical upset, facility was experiencing difficultly with catalyst bed plugging in the tail gas unit reactor. (RGG burner not mixing adequately for full combustion of the HC and oxygen that is being added, causing HC slip and sooting of the catalyst.) 10/21/20 shutdown was used as an opportunity to replace catalyst so that the TGU could resume normal operations upon restart. During this time, the No. 1 SRU was offline and the No. 2 SRU was in hot standby. A minimal amount of acid gas was routed to the No. 2 SRU while in hot standby so that various amine circuits would function correctly upon restart. Tail gas from the No. 2 SRU could not be routed to the TGU for further sulfur removal, as this unit was offline, resulting in elevated emissions at the tail gas incinerator.</t>
  </si>
  <si>
    <t>Acid Gas</t>
  </si>
  <si>
    <t>Tail Gas</t>
  </si>
  <si>
    <t>Follow-up Report</t>
  </si>
  <si>
    <t>No</t>
  </si>
  <si>
    <t>HC carryover/ foaming</t>
  </si>
  <si>
    <t>Equipment Failure</t>
  </si>
  <si>
    <t>Startup/ Shutdown</t>
  </si>
  <si>
    <t>7/13/18 - Water wash maintenance was taking place on the cooling fans in the No. 2 Sour Water Stripper (SWS) system. The contractor performing the wash maintenance did not maintain the flow of water during cleaning operation, causing temp and pressure to spike in the SWS tower (insufficient planning and communications between contractor and operations personnel). This resulted in a surge of gas to the No. 2 SRU and an upset.
EPA assessed stipulated penalties based on paragraph 189(b), failure to operate and maintain equipment in a manner consistent with GEP.</t>
  </si>
  <si>
    <t>RCA Category</t>
  </si>
  <si>
    <t>Total</t>
  </si>
  <si>
    <t>2/6/18 - RV 706 in the sour water stripper system malfunctioned and began to leak, allowing sour water stripper gas to go to the Plant 2 flare. The H2S/TRS CEMS analyzers were in maintenance mode (technicians did not switch the analyzers back after routine maintenance), and operators did not have visible CEMS data to alert them to the leak.
2/7/18 - No. 3 SRU tripped. Electrical connection at the incinerator fuel gas emergency shutoff valve failed closed, which tripped the incinerator, which tripped the entire unit. Event only impacted the Plant 2 fuel gas system.
EPA assessed stipulated penalty under Paragraph 260(a) of the CD.</t>
  </si>
  <si>
    <t>Contractor Involved</t>
  </si>
  <si>
    <t>Level Control</t>
  </si>
  <si>
    <t>Electrical-Internal</t>
  </si>
  <si>
    <t>Electrical-External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</si>
</sst>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6"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name val="Calibri"/>
      <family val="2"/>
      <scheme val="minor"/>
    </font>
    <font>
      <sz val="8"/>
      <name val="Calibri"/>
      <family val="2"/>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33">
    <xf numFmtId="0" fontId="0" fillId="0" borderId="0" xfId="0"/>
    <xf numFmtId="0" fontId="0" fillId="0" borderId="1" xfId="0" applyBorder="1" applyAlignment="1">
      <alignment vertical="top" wrapText="1"/>
    </xf>
    <xf numFmtId="0" fontId="0" fillId="2" borderId="1" xfId="0" applyFill="1" applyBorder="1" applyAlignment="1">
      <alignment vertical="top" wrapText="1"/>
    </xf>
    <xf numFmtId="14" fontId="0" fillId="2" borderId="1" xfId="0" applyNumberFormat="1" applyFill="1" applyBorder="1" applyAlignment="1">
      <alignment vertical="top" wrapText="1"/>
    </xf>
    <xf numFmtId="0" fontId="0" fillId="0" borderId="0" xfId="0" applyAlignment="1">
      <alignment wrapText="1"/>
    </xf>
    <xf numFmtId="49" fontId="4" fillId="0" borderId="1" xfId="0" applyNumberFormat="1" applyFont="1" applyBorder="1" applyAlignment="1">
      <alignment horizontal="center" vertical="top"/>
    </xf>
    <xf numFmtId="0" fontId="4" fillId="0" borderId="1" xfId="0" applyFont="1" applyBorder="1" applyAlignment="1">
      <alignment horizontal="center" vertical="top"/>
    </xf>
    <xf numFmtId="0" fontId="4" fillId="0" borderId="1" xfId="0" applyFont="1" applyBorder="1" applyAlignment="1">
      <alignment horizontal="left" vertical="top" wrapText="1"/>
    </xf>
    <xf numFmtId="164" fontId="4" fillId="0" borderId="1" xfId="0" applyNumberFormat="1" applyFont="1" applyBorder="1" applyAlignment="1">
      <alignment horizontal="center" vertical="top"/>
    </xf>
    <xf numFmtId="14" fontId="4" fillId="0" borderId="1" xfId="0" applyNumberFormat="1" applyFont="1" applyBorder="1" applyAlignment="1">
      <alignment horizontal="center" vertical="top"/>
    </xf>
    <xf numFmtId="0" fontId="3" fillId="0" borderId="1" xfId="0" applyFont="1" applyBorder="1" applyAlignment="1">
      <alignment horizontal="center" vertical="top"/>
    </xf>
    <xf numFmtId="0" fontId="4" fillId="0" borderId="1" xfId="0" applyFont="1" applyBorder="1" applyAlignment="1">
      <alignment horizontal="center" vertical="top" wrapText="1"/>
    </xf>
    <xf numFmtId="0" fontId="4" fillId="0" borderId="1" xfId="0" applyFont="1" applyBorder="1" applyAlignment="1">
      <alignment vertical="top" wrapText="1"/>
    </xf>
    <xf numFmtId="164" fontId="4" fillId="0" borderId="1" xfId="0" applyNumberFormat="1" applyFont="1" applyBorder="1" applyAlignment="1">
      <alignment horizontal="center" vertical="top" wrapText="1"/>
    </xf>
    <xf numFmtId="0" fontId="0" fillId="0" borderId="2" xfId="0" applyBorder="1" applyAlignment="1">
      <alignment vertical="top"/>
    </xf>
    <xf numFmtId="0" fontId="0" fillId="0" borderId="2" xfId="0" applyBorder="1" applyAlignment="1">
      <alignment vertical="top" wrapText="1"/>
    </xf>
    <xf numFmtId="0" fontId="0" fillId="0" borderId="3" xfId="0" applyBorder="1" applyAlignment="1">
      <alignment vertical="top" wrapText="1"/>
    </xf>
    <xf numFmtId="0" fontId="0" fillId="0" borderId="7" xfId="0" applyBorder="1" applyAlignment="1">
      <alignment vertical="top"/>
    </xf>
    <xf numFmtId="0" fontId="4" fillId="0" borderId="8" xfId="0" applyFont="1" applyBorder="1" applyAlignment="1">
      <alignment horizontal="center" vertical="top"/>
    </xf>
    <xf numFmtId="0" fontId="4" fillId="0" borderId="8" xfId="0" applyFont="1" applyBorder="1" applyAlignment="1">
      <alignment vertical="top" wrapText="1"/>
    </xf>
    <xf numFmtId="164" fontId="4" fillId="0" borderId="8" xfId="0" applyNumberFormat="1" applyFont="1" applyBorder="1" applyAlignment="1">
      <alignment horizontal="center" vertical="top"/>
    </xf>
    <xf numFmtId="14" fontId="4" fillId="0" borderId="8" xfId="0" applyNumberFormat="1" applyFont="1" applyBorder="1" applyAlignment="1">
      <alignment horizontal="center" vertical="top"/>
    </xf>
    <xf numFmtId="0" fontId="0" fillId="2" borderId="8" xfId="0" applyFill="1" applyBorder="1" applyAlignment="1">
      <alignment vertical="top" wrapText="1"/>
    </xf>
    <xf numFmtId="0" fontId="0" fillId="0" borderId="8" xfId="0" applyBorder="1" applyAlignment="1">
      <alignment vertical="top"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0" fillId="0" borderId="9" xfId="0" applyBorder="1" applyAlignment="1">
      <alignment vertical="top" wrapText="1"/>
    </xf>
    <xf numFmtId="0" fontId="1" fillId="0" borderId="0" xfId="0" applyFont="1" applyAlignment="1">
      <alignment horizontal="left"/>
    </xf>
    <xf numFmtId="0" fontId="4" fillId="0" borderId="0" xfId="0" applyFont="1" applyAlignment="1">
      <alignment horizontal="left" wrapText="1"/>
    </xf>
    <xf numFmtId="14" fontId="4" fillId="0" borderId="1" xfId="0" applyNumberFormat="1" applyFont="1" applyBorder="1" applyAlignment="1">
      <alignment horizontal="center" vertical="top" wrapText="1"/>
    </xf>
    <xf numFmtId="0" fontId="0" fillId="0" borderId="6" xfId="0" applyBorder="1" applyAlignment="1">
      <alignment wrapText="1"/>
    </xf>
    <xf numFmtId="0" fontId="3" fillId="0" borderId="0" xfId="0" applyFont="1" applyAlignment="1">
      <alignment horizontal="center" wrapText="1"/>
    </xf>
  </cellXfs>
  <cellStyles count="1">
    <cellStyle name="Normal" xfId="0" builtinId="0"/>
  </cellStyles>
  <dxfs count="26">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19" formatCode="m/d/yyyy"/>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19" formatCode="m/d/yyyy"/>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164" formatCode="mm/dd/yyyy"/>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121174F-ADF1-4635-995C-4416AE16C593}" name="Table2" displayName="Table2" ref="A2:H5" totalsRowShown="0" headerRowDxfId="25">
  <tableColumns count="8">
    <tableColumn id="1" xr3:uid="{69921DB6-2566-4D3D-B2B7-CE68FC2F1CF9}" name="Incident Type"/>
    <tableColumn id="2" xr3:uid="{D608CE22-8338-4FBF-BB16-81379C46959B}" name="Electrical-External"/>
    <tableColumn id="3" xr3:uid="{1B4EB1A2-B8BD-4E94-A1F9-4AB266234B09}" name="Equipment Failure"/>
    <tableColumn id="4" xr3:uid="{BE474FB6-EBC0-4352-9CB8-42F7D93B727C}" name="Electrical-Internal"/>
    <tableColumn id="5" xr3:uid="{D24085D3-DFBC-450B-A5C7-6EC490FC28E8}" name="Level Control"/>
    <tableColumn id="8" xr3:uid="{F82A7C12-0A17-4100-9222-A9685FB22258}" name="Startup/ Shutdown"/>
    <tableColumn id="6" xr3:uid="{FD674619-0D95-45F2-A392-9B2BABADA31F}" name="HC carryover/ foaming"/>
    <tableColumn id="9" xr3:uid="{BC0CE6B1-9F8F-4673-996C-BAB554D640C4}" name="Contractor Involved" dataDxfId="2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1AC2E9-5609-4C69-A2A0-9C8BC85846B5}" name="Table1" displayName="Table1" ref="A1:S54" totalsRowShown="0" headerRowDxfId="23" dataDxfId="21" headerRowBorderDxfId="22" tableBorderDxfId="20" totalsRowBorderDxfId="19">
  <autoFilter ref="A1:S54" xr:uid="{5E1AC2E9-5609-4C69-A2A0-9C8BC85846B5}"/>
  <tableColumns count="19">
    <tableColumn id="1" xr3:uid="{C75A9533-DC4B-46A8-90C2-0F4BB51676B9}" name="CD" dataDxfId="18"/>
    <tableColumn id="2" xr3:uid="{B7FE4BD1-4FD5-475E-BD3E-A9B940AD4FCB}" name="File Index No." dataDxfId="17"/>
    <tableColumn id="3" xr3:uid="{70FA4776-4255-4ECB-8AE4-B703227E36E8}" name="Facility" dataDxfId="16"/>
    <tableColumn id="4" xr3:uid="{55F4A6CB-9495-4CB2-95CA-84F262030B8E}" name="CD Reference" dataDxfId="15"/>
    <tableColumn id="5" xr3:uid="{BC06F8E1-8552-4FFF-A8B2-FCCE1C106966}" name="Marquee Issue" dataDxfId="14"/>
    <tableColumn id="6" xr3:uid="{7384F059-141E-41E2-B6A7-862D58B9FC79}" name="Submittal Title" dataDxfId="13"/>
    <tableColumn id="7" xr3:uid="{72925019-82E4-43E0-9B0F-0E12C6CCD9F4}" name="Submittal Date" dataDxfId="12"/>
    <tableColumn id="8" xr3:uid="{1C776ABE-55ED-46CA-B0B3-FA79AE4D42CD}" name="EPA Response Date" dataDxfId="11"/>
    <tableColumn id="9" xr3:uid="{1696C70E-B7F5-4603-B6D1-42D5C3C0650E}" name="Incident Type" dataDxfId="10"/>
    <tableColumn id="10" xr3:uid="{CC1D4037-E44F-4B81-B427-C1C851A9D2D0}" name="Incident Start Date" dataDxfId="9"/>
    <tableColumn id="11" xr3:uid="{01E336EB-0FAC-4A46-82E6-3FEEF90F1713}" name="Follow-up Report" dataDxfId="8"/>
    <tableColumn id="12" xr3:uid="{862CADDD-D9EE-4A4E-9B28-744C01D750CE}" name="Root Cause Notes" dataDxfId="7"/>
    <tableColumn id="13" xr3:uid="{55EDA0DA-D2D5-47F7-86D5-F8B2ABEE4C89}" name="Electrical-External" dataDxfId="6"/>
    <tableColumn id="21" xr3:uid="{A4F180CA-DADA-4D43-97DA-334A63FCBD5D}" name="Equipment Failure" dataDxfId="5"/>
    <tableColumn id="20" xr3:uid="{746F9BA3-B1CD-4F5D-B197-C93DC352F733}" name="Electrical-Internal" dataDxfId="4"/>
    <tableColumn id="22" xr3:uid="{4A8989C3-E8B3-4DB8-AF01-8A62B3E11885}" name="Level Control" dataDxfId="3"/>
    <tableColumn id="23" xr3:uid="{DB9BF743-EFE8-4482-86C5-0399AFF16558}" name="Startup/ Shutdown" dataDxfId="2"/>
    <tableColumn id="14" xr3:uid="{753EB327-0BE2-41E5-9DF3-54F53A54AC4C}" name="HC carryover/ foaming" dataDxfId="1"/>
    <tableColumn id="18" xr3:uid="{E0F87E5A-FF4D-44E7-8C9F-4CFF7FB19D11}" name="Contractor Involved"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7CD93-0860-474E-BA6A-7FC8509B0471}">
  <dimension ref="A1:H5"/>
  <sheetViews>
    <sheetView workbookViewId="0">
      <selection activeCell="M12" sqref="M12"/>
    </sheetView>
  </sheetViews>
  <sheetFormatPr defaultColWidth="9.140625" defaultRowHeight="15" x14ac:dyDescent="0.25"/>
  <cols>
    <col min="1" max="1" width="20.5703125" bestFit="1" customWidth="1"/>
    <col min="2" max="2" width="11.28515625" customWidth="1"/>
    <col min="3" max="3" width="13.140625" bestFit="1" customWidth="1"/>
    <col min="4" max="4" width="10" bestFit="1" customWidth="1"/>
    <col min="5" max="5" width="10.7109375" bestFit="1" customWidth="1"/>
    <col min="6" max="6" width="10.7109375" customWidth="1"/>
    <col min="7" max="7" width="13.140625" bestFit="1" customWidth="1"/>
    <col min="8" max="8" width="10.28515625" bestFit="1" customWidth="1"/>
  </cols>
  <sheetData>
    <row r="1" spans="1:8" x14ac:dyDescent="0.25">
      <c r="B1" s="32" t="s">
        <v>156</v>
      </c>
      <c r="C1" s="32"/>
      <c r="D1" s="32"/>
      <c r="E1" s="32"/>
      <c r="F1" s="32"/>
      <c r="G1" s="32"/>
    </row>
    <row r="2" spans="1:8" ht="30" x14ac:dyDescent="0.25">
      <c r="A2" t="s">
        <v>142</v>
      </c>
      <c r="B2" s="25" t="s">
        <v>162</v>
      </c>
      <c r="C2" s="25" t="s">
        <v>153</v>
      </c>
      <c r="D2" s="25" t="s">
        <v>161</v>
      </c>
      <c r="E2" s="26" t="s">
        <v>160</v>
      </c>
      <c r="F2" s="25" t="s">
        <v>154</v>
      </c>
      <c r="G2" s="25" t="s">
        <v>152</v>
      </c>
      <c r="H2" s="31" t="s">
        <v>159</v>
      </c>
    </row>
    <row r="3" spans="1:8" x14ac:dyDescent="0.25">
      <c r="A3" s="29" t="s">
        <v>148</v>
      </c>
      <c r="B3" s="4">
        <f>COUNTIFS(Incident_Reports!M:M,1,Incident_Reports!$I:$I,"AG")</f>
        <v>2</v>
      </c>
      <c r="C3" s="4">
        <f>COUNTIFS(Incident_Reports!N:N,1,Incident_Reports!$I:$I,"AG")</f>
        <v>8</v>
      </c>
      <c r="D3" s="4">
        <f>COUNTIFS(Incident_Reports!O:O,1,Incident_Reports!$I:$I,"AG")</f>
        <v>3</v>
      </c>
      <c r="E3" s="4">
        <f>COUNTIFS(Incident_Reports!P:P,1,Incident_Reports!$I:$I,"AG")</f>
        <v>5</v>
      </c>
      <c r="F3" s="4">
        <f>COUNTIFS(Incident_Reports!Q:Q,1,Incident_Reports!$I:$I,"AG")</f>
        <v>2</v>
      </c>
      <c r="G3" s="4">
        <f>COUNTIFS(Incident_Reports!R:R,1,Incident_Reports!$I:$I,"AG")</f>
        <v>6</v>
      </c>
      <c r="H3" s="4">
        <f>COUNTIFS(Incident_Reports!S:S,1,Incident_Reports!$I:$I,"AG")</f>
        <v>1</v>
      </c>
    </row>
    <row r="4" spans="1:8" x14ac:dyDescent="0.25">
      <c r="A4" s="29" t="s">
        <v>149</v>
      </c>
      <c r="B4" s="4">
        <f>COUNTIFS(Incident_Reports!M:M,1,Incident_Reports!$I:$I,"TG")</f>
        <v>4</v>
      </c>
      <c r="C4" s="4">
        <f>COUNTIFS(Incident_Reports!N:N,1,Incident_Reports!$I:$I,"TG")</f>
        <v>10</v>
      </c>
      <c r="D4" s="4">
        <f>COUNTIFS(Incident_Reports!O:O,1,Incident_Reports!$I:$I,"TG")</f>
        <v>3</v>
      </c>
      <c r="E4" s="4">
        <f>COUNTIFS(Incident_Reports!P:P,1,Incident_Reports!$I:$I,"TG")</f>
        <v>4</v>
      </c>
      <c r="F4" s="4">
        <f>COUNTIFS(Incident_Reports!Q:Q,1,Incident_Reports!$I:$I,"TG")</f>
        <v>5</v>
      </c>
      <c r="G4" s="4">
        <f>COUNTIFS(Incident_Reports!R:R,1,Incident_Reports!$I:$I,"TG")</f>
        <v>4</v>
      </c>
      <c r="H4" s="4">
        <f>COUNTIFS(Incident_Reports!S:S,1,Incident_Reports!$I:$I,"TG")</f>
        <v>2</v>
      </c>
    </row>
    <row r="5" spans="1:8" x14ac:dyDescent="0.25">
      <c r="A5" s="28" t="s">
        <v>157</v>
      </c>
      <c r="B5">
        <f>SUM(B3:B4)</f>
        <v>6</v>
      </c>
      <c r="C5">
        <f t="shared" ref="C5:H5" si="0">SUM(C3:C4)</f>
        <v>18</v>
      </c>
      <c r="D5">
        <f t="shared" si="0"/>
        <v>6</v>
      </c>
      <c r="E5">
        <f t="shared" si="0"/>
        <v>9</v>
      </c>
      <c r="F5">
        <f t="shared" si="0"/>
        <v>7</v>
      </c>
      <c r="G5">
        <f t="shared" si="0"/>
        <v>10</v>
      </c>
      <c r="H5">
        <f t="shared" si="0"/>
        <v>3</v>
      </c>
    </row>
  </sheetData>
  <mergeCells count="1">
    <mergeCell ref="B1:G1"/>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B0AA5-FF17-40CA-A366-79DC6702A6CF}">
  <dimension ref="A1:S54"/>
  <sheetViews>
    <sheetView showGridLines="0" tabSelected="1" workbookViewId="0">
      <pane xSplit="5" ySplit="1" topLeftCell="H2" activePane="bottomRight" state="frozen"/>
      <selection pane="topRight" activeCell="F1" sqref="F1"/>
      <selection pane="bottomLeft" activeCell="A3" sqref="A3"/>
      <selection pane="bottomRight" activeCell="L3" sqref="L3"/>
    </sheetView>
  </sheetViews>
  <sheetFormatPr defaultColWidth="9.140625" defaultRowHeight="15" x14ac:dyDescent="0.25"/>
  <cols>
    <col min="2" max="2" width="15.42578125" customWidth="1"/>
    <col min="3" max="3" width="6.85546875" hidden="1" customWidth="1"/>
    <col min="4" max="4" width="12.5703125" hidden="1" customWidth="1"/>
    <col min="5" max="5" width="13.42578125" hidden="1" customWidth="1"/>
    <col min="6" max="6" width="41.42578125" customWidth="1"/>
    <col min="7" max="7" width="16.28515625" customWidth="1"/>
    <col min="8" max="8" width="20.140625" customWidth="1"/>
    <col min="9" max="9" width="15.140625" customWidth="1"/>
    <col min="10" max="10" width="19.5703125" customWidth="1"/>
    <col min="11" max="11" width="18.5703125" customWidth="1"/>
    <col min="12" max="12" width="67.42578125" style="4" customWidth="1"/>
    <col min="13" max="13" width="13.5703125" style="4" bestFit="1" customWidth="1"/>
    <col min="14" max="17" width="13.5703125" style="4" customWidth="1"/>
    <col min="18" max="18" width="17.7109375" style="4" bestFit="1" customWidth="1"/>
    <col min="19" max="19" width="14.85546875" style="4" bestFit="1" customWidth="1"/>
  </cols>
  <sheetData>
    <row r="1" spans="1:19" ht="34.5" customHeight="1" x14ac:dyDescent="0.25">
      <c r="A1" s="24" t="s">
        <v>144</v>
      </c>
      <c r="B1" s="25" t="s">
        <v>0</v>
      </c>
      <c r="C1" s="25" t="s">
        <v>1</v>
      </c>
      <c r="D1" s="25" t="s">
        <v>2</v>
      </c>
      <c r="E1" s="25" t="s">
        <v>3</v>
      </c>
      <c r="F1" s="25" t="s">
        <v>4</v>
      </c>
      <c r="G1" s="25" t="s">
        <v>5</v>
      </c>
      <c r="H1" s="25" t="s">
        <v>6</v>
      </c>
      <c r="I1" s="25" t="s">
        <v>142</v>
      </c>
      <c r="J1" s="25" t="s">
        <v>143</v>
      </c>
      <c r="K1" s="25" t="s">
        <v>150</v>
      </c>
      <c r="L1" s="25" t="s">
        <v>89</v>
      </c>
      <c r="M1" s="25" t="s">
        <v>162</v>
      </c>
      <c r="N1" s="25" t="s">
        <v>153</v>
      </c>
      <c r="O1" s="25" t="s">
        <v>161</v>
      </c>
      <c r="P1" s="26" t="s">
        <v>160</v>
      </c>
      <c r="Q1" s="25" t="s">
        <v>154</v>
      </c>
      <c r="R1" s="25" t="s">
        <v>152</v>
      </c>
      <c r="S1" s="26" t="s">
        <v>159</v>
      </c>
    </row>
    <row r="2" spans="1:19" ht="30" x14ac:dyDescent="0.25">
      <c r="A2" s="14" t="s">
        <v>88</v>
      </c>
      <c r="B2" s="5" t="s">
        <v>26</v>
      </c>
      <c r="C2" s="6" t="s">
        <v>7</v>
      </c>
      <c r="D2" s="6" t="s">
        <v>25</v>
      </c>
      <c r="E2" s="6" t="s">
        <v>9</v>
      </c>
      <c r="F2" s="7" t="s">
        <v>27</v>
      </c>
      <c r="G2" s="9">
        <v>42529</v>
      </c>
      <c r="H2" s="9">
        <v>42886</v>
      </c>
      <c r="I2" s="9" t="s">
        <v>145</v>
      </c>
      <c r="J2" s="9">
        <v>42481</v>
      </c>
      <c r="K2" s="9" t="s">
        <v>151</v>
      </c>
      <c r="L2" s="2" t="s">
        <v>141</v>
      </c>
      <c r="M2" s="1"/>
      <c r="N2" s="1">
        <v>1</v>
      </c>
      <c r="O2" s="1"/>
      <c r="P2" s="16">
        <v>1</v>
      </c>
      <c r="Q2" s="1"/>
      <c r="R2" s="1"/>
      <c r="S2" s="16"/>
    </row>
    <row r="3" spans="1:19" ht="180" x14ac:dyDescent="0.25">
      <c r="A3" s="14" t="s">
        <v>88</v>
      </c>
      <c r="B3" s="5" t="s">
        <v>28</v>
      </c>
      <c r="C3" s="6" t="s">
        <v>7</v>
      </c>
      <c r="D3" s="6" t="s">
        <v>25</v>
      </c>
      <c r="E3" s="6" t="s">
        <v>9</v>
      </c>
      <c r="F3" s="7" t="s">
        <v>29</v>
      </c>
      <c r="G3" s="9">
        <v>42529</v>
      </c>
      <c r="H3" s="9">
        <v>42886</v>
      </c>
      <c r="I3" s="9" t="s">
        <v>146</v>
      </c>
      <c r="J3" s="9">
        <v>42481</v>
      </c>
      <c r="K3" s="9" t="s">
        <v>151</v>
      </c>
      <c r="L3" s="1" t="s">
        <v>131</v>
      </c>
      <c r="M3" s="1"/>
      <c r="N3" s="1">
        <v>1</v>
      </c>
      <c r="O3" s="1"/>
      <c r="P3" s="16">
        <v>1</v>
      </c>
      <c r="Q3" s="1"/>
      <c r="R3" s="1"/>
      <c r="S3" s="16"/>
    </row>
    <row r="4" spans="1:19" ht="120" x14ac:dyDescent="0.25">
      <c r="A4" s="14" t="s">
        <v>88</v>
      </c>
      <c r="B4" s="5" t="s">
        <v>30</v>
      </c>
      <c r="C4" s="6" t="s">
        <v>7</v>
      </c>
      <c r="D4" s="6" t="s">
        <v>25</v>
      </c>
      <c r="E4" s="6" t="s">
        <v>9</v>
      </c>
      <c r="F4" s="7" t="s">
        <v>31</v>
      </c>
      <c r="G4" s="9">
        <v>42572</v>
      </c>
      <c r="H4" s="9">
        <v>42886</v>
      </c>
      <c r="I4" s="9" t="s">
        <v>145</v>
      </c>
      <c r="J4" s="9">
        <v>42528</v>
      </c>
      <c r="K4" s="9" t="s">
        <v>151</v>
      </c>
      <c r="L4" s="1" t="s">
        <v>132</v>
      </c>
      <c r="M4" s="1"/>
      <c r="N4" s="1">
        <v>1</v>
      </c>
      <c r="O4" s="1">
        <v>1</v>
      </c>
      <c r="P4" s="16"/>
      <c r="Q4" s="1"/>
      <c r="R4" s="1"/>
      <c r="S4" s="16"/>
    </row>
    <row r="5" spans="1:19" ht="165" x14ac:dyDescent="0.25">
      <c r="A5" s="14" t="s">
        <v>88</v>
      </c>
      <c r="B5" s="5" t="s">
        <v>32</v>
      </c>
      <c r="C5" s="6" t="s">
        <v>7</v>
      </c>
      <c r="D5" s="6" t="s">
        <v>25</v>
      </c>
      <c r="E5" s="6" t="s">
        <v>9</v>
      </c>
      <c r="F5" s="7" t="s">
        <v>33</v>
      </c>
      <c r="G5" s="9">
        <v>42702</v>
      </c>
      <c r="H5" s="9">
        <v>42886</v>
      </c>
      <c r="I5" s="9" t="s">
        <v>145</v>
      </c>
      <c r="J5" s="9">
        <v>42655</v>
      </c>
      <c r="K5" s="9" t="s">
        <v>151</v>
      </c>
      <c r="L5" s="1" t="s">
        <v>133</v>
      </c>
      <c r="M5" s="1"/>
      <c r="N5" s="1"/>
      <c r="O5" s="1"/>
      <c r="P5" s="16"/>
      <c r="Q5" s="1"/>
      <c r="R5" s="1">
        <v>1</v>
      </c>
      <c r="S5" s="16"/>
    </row>
    <row r="6" spans="1:19" ht="45" x14ac:dyDescent="0.25">
      <c r="A6" s="14" t="s">
        <v>88</v>
      </c>
      <c r="B6" s="5" t="s">
        <v>34</v>
      </c>
      <c r="C6" s="10" t="s">
        <v>7</v>
      </c>
      <c r="D6" s="10" t="s">
        <v>25</v>
      </c>
      <c r="E6" s="10" t="s">
        <v>9</v>
      </c>
      <c r="F6" s="7" t="s">
        <v>35</v>
      </c>
      <c r="G6" s="9">
        <v>42702</v>
      </c>
      <c r="H6" s="9"/>
      <c r="I6" s="6" t="s">
        <v>145</v>
      </c>
      <c r="J6" s="9">
        <v>42657</v>
      </c>
      <c r="K6" s="9" t="s">
        <v>151</v>
      </c>
      <c r="L6" s="1" t="s">
        <v>104</v>
      </c>
      <c r="M6" s="1">
        <v>1</v>
      </c>
      <c r="N6" s="1"/>
      <c r="O6" s="1"/>
      <c r="P6" s="16"/>
      <c r="Q6" s="1"/>
      <c r="R6" s="1"/>
      <c r="S6" s="16"/>
    </row>
    <row r="7" spans="1:19" ht="30" x14ac:dyDescent="0.25">
      <c r="A7" s="14" t="s">
        <v>88</v>
      </c>
      <c r="B7" s="5" t="s">
        <v>36</v>
      </c>
      <c r="C7" s="6" t="s">
        <v>7</v>
      </c>
      <c r="D7" s="6" t="s">
        <v>25</v>
      </c>
      <c r="E7" s="6" t="s">
        <v>9</v>
      </c>
      <c r="F7" s="7" t="s">
        <v>37</v>
      </c>
      <c r="G7" s="9">
        <v>42702</v>
      </c>
      <c r="H7" s="9">
        <v>42886</v>
      </c>
      <c r="I7" s="9" t="s">
        <v>146</v>
      </c>
      <c r="J7" s="9">
        <v>42656</v>
      </c>
      <c r="K7" s="9" t="s">
        <v>151</v>
      </c>
      <c r="L7" s="2" t="s">
        <v>105</v>
      </c>
      <c r="M7" s="1"/>
      <c r="N7" s="1"/>
      <c r="O7" s="1"/>
      <c r="P7" s="16"/>
      <c r="Q7" s="1"/>
      <c r="R7" s="1">
        <v>1</v>
      </c>
      <c r="S7" s="16"/>
    </row>
    <row r="8" spans="1:19" ht="30" x14ac:dyDescent="0.25">
      <c r="A8" s="14" t="s">
        <v>88</v>
      </c>
      <c r="B8" s="5" t="s">
        <v>38</v>
      </c>
      <c r="C8" s="6" t="s">
        <v>7</v>
      </c>
      <c r="D8" s="6" t="s">
        <v>25</v>
      </c>
      <c r="E8" s="6" t="s">
        <v>9</v>
      </c>
      <c r="F8" s="7" t="s">
        <v>39</v>
      </c>
      <c r="G8" s="9">
        <v>42702</v>
      </c>
      <c r="H8" s="9"/>
      <c r="I8" s="6" t="s">
        <v>146</v>
      </c>
      <c r="J8" s="9">
        <v>42661</v>
      </c>
      <c r="K8" s="9" t="s">
        <v>151</v>
      </c>
      <c r="L8" s="3" t="s">
        <v>107</v>
      </c>
      <c r="M8" s="1">
        <v>1</v>
      </c>
      <c r="N8" s="1"/>
      <c r="O8" s="1"/>
      <c r="P8" s="16"/>
      <c r="Q8" s="1"/>
      <c r="R8" s="1"/>
      <c r="S8" s="16"/>
    </row>
    <row r="9" spans="1:19" ht="150" x14ac:dyDescent="0.25">
      <c r="A9" s="14" t="s">
        <v>103</v>
      </c>
      <c r="B9" s="6" t="s">
        <v>90</v>
      </c>
      <c r="C9" s="6" t="s">
        <v>7</v>
      </c>
      <c r="D9" s="6" t="s">
        <v>91</v>
      </c>
      <c r="E9" s="11" t="s">
        <v>9</v>
      </c>
      <c r="F9" s="12" t="s">
        <v>39</v>
      </c>
      <c r="G9" s="9">
        <v>42702</v>
      </c>
      <c r="H9" s="9"/>
      <c r="I9" s="8" t="s">
        <v>146</v>
      </c>
      <c r="J9" s="9">
        <v>42661</v>
      </c>
      <c r="K9" s="8" t="s">
        <v>151</v>
      </c>
      <c r="L9" s="1" t="s">
        <v>134</v>
      </c>
      <c r="M9" s="1"/>
      <c r="N9" s="1"/>
      <c r="O9" s="1"/>
      <c r="P9" s="16"/>
      <c r="Q9" s="1">
        <v>1</v>
      </c>
      <c r="R9" s="1"/>
      <c r="S9" s="16"/>
    </row>
    <row r="10" spans="1:19" ht="45" x14ac:dyDescent="0.25">
      <c r="A10" s="14" t="s">
        <v>88</v>
      </c>
      <c r="B10" s="6">
        <v>742</v>
      </c>
      <c r="C10" s="6" t="s">
        <v>7</v>
      </c>
      <c r="D10" s="6" t="s">
        <v>8</v>
      </c>
      <c r="E10" s="6" t="s">
        <v>9</v>
      </c>
      <c r="F10" s="12" t="s">
        <v>10</v>
      </c>
      <c r="G10" s="8">
        <v>42726</v>
      </c>
      <c r="H10" s="6"/>
      <c r="I10" s="6" t="s">
        <v>145</v>
      </c>
      <c r="J10" s="9">
        <v>42655</v>
      </c>
      <c r="K10" s="9" t="s">
        <v>24</v>
      </c>
      <c r="L10" s="2" t="s">
        <v>106</v>
      </c>
      <c r="M10" s="1"/>
      <c r="N10" s="1"/>
      <c r="O10" s="1"/>
      <c r="P10" s="16"/>
      <c r="Q10" s="1"/>
      <c r="R10" s="1"/>
      <c r="S10" s="16"/>
    </row>
    <row r="11" spans="1:19" ht="45" x14ac:dyDescent="0.25">
      <c r="A11" s="14" t="s">
        <v>88</v>
      </c>
      <c r="B11" s="5" t="s">
        <v>40</v>
      </c>
      <c r="C11" s="6" t="s">
        <v>7</v>
      </c>
      <c r="D11" s="6" t="s">
        <v>25</v>
      </c>
      <c r="E11" s="6" t="s">
        <v>9</v>
      </c>
      <c r="F11" s="7" t="s">
        <v>41</v>
      </c>
      <c r="G11" s="9">
        <v>42766</v>
      </c>
      <c r="H11" s="9"/>
      <c r="I11" s="6" t="s">
        <v>145</v>
      </c>
      <c r="J11" s="9">
        <v>42720</v>
      </c>
      <c r="K11" s="9" t="s">
        <v>151</v>
      </c>
      <c r="L11" s="1" t="s">
        <v>135</v>
      </c>
      <c r="M11" s="1">
        <v>1</v>
      </c>
      <c r="N11" s="1"/>
      <c r="O11" s="1"/>
      <c r="P11" s="16"/>
      <c r="Q11" s="1"/>
      <c r="R11" s="1"/>
      <c r="S11" s="16"/>
    </row>
    <row r="12" spans="1:19" ht="45" x14ac:dyDescent="0.25">
      <c r="A12" s="14" t="s">
        <v>88</v>
      </c>
      <c r="B12" s="6">
        <v>749</v>
      </c>
      <c r="C12" s="6" t="s">
        <v>7</v>
      </c>
      <c r="D12" s="6" t="s">
        <v>8</v>
      </c>
      <c r="E12" s="6" t="s">
        <v>9</v>
      </c>
      <c r="F12" s="12" t="s">
        <v>11</v>
      </c>
      <c r="G12" s="8">
        <v>42822</v>
      </c>
      <c r="H12" s="6"/>
      <c r="I12" s="6" t="s">
        <v>145</v>
      </c>
      <c r="J12" s="9">
        <v>42655</v>
      </c>
      <c r="K12" s="9" t="s">
        <v>24</v>
      </c>
      <c r="L12" s="2" t="s">
        <v>108</v>
      </c>
      <c r="M12" s="1"/>
      <c r="N12" s="1"/>
      <c r="O12" s="1"/>
      <c r="P12" s="16"/>
      <c r="Q12" s="1"/>
      <c r="R12" s="1"/>
      <c r="S12" s="16"/>
    </row>
    <row r="13" spans="1:19" ht="45" x14ac:dyDescent="0.25">
      <c r="A13" s="14" t="s">
        <v>88</v>
      </c>
      <c r="B13" s="5" t="s">
        <v>42</v>
      </c>
      <c r="C13" s="6" t="s">
        <v>7</v>
      </c>
      <c r="D13" s="6" t="s">
        <v>25</v>
      </c>
      <c r="E13" s="6" t="s">
        <v>9</v>
      </c>
      <c r="F13" s="7" t="s">
        <v>43</v>
      </c>
      <c r="G13" s="8">
        <v>42822</v>
      </c>
      <c r="H13" s="6"/>
      <c r="I13" s="6" t="s">
        <v>146</v>
      </c>
      <c r="J13" s="9">
        <v>42656</v>
      </c>
      <c r="K13" s="9" t="s">
        <v>24</v>
      </c>
      <c r="L13" s="2" t="s">
        <v>108</v>
      </c>
      <c r="M13" s="1"/>
      <c r="N13" s="1"/>
      <c r="O13" s="1"/>
      <c r="P13" s="16"/>
      <c r="Q13" s="1"/>
      <c r="R13" s="1"/>
      <c r="S13" s="16"/>
    </row>
    <row r="14" spans="1:19" ht="30" x14ac:dyDescent="0.25">
      <c r="A14" s="15" t="s">
        <v>103</v>
      </c>
      <c r="B14" s="11">
        <v>1913</v>
      </c>
      <c r="C14" s="11" t="s">
        <v>7</v>
      </c>
      <c r="D14" s="11" t="s">
        <v>91</v>
      </c>
      <c r="E14" s="11" t="s">
        <v>9</v>
      </c>
      <c r="F14" s="12" t="s">
        <v>98</v>
      </c>
      <c r="G14" s="13">
        <v>42824</v>
      </c>
      <c r="H14" s="13"/>
      <c r="I14" s="13" t="s">
        <v>146</v>
      </c>
      <c r="J14" s="13">
        <v>42661</v>
      </c>
      <c r="K14" s="13" t="s">
        <v>24</v>
      </c>
      <c r="L14" s="2" t="s">
        <v>126</v>
      </c>
      <c r="M14" s="1"/>
      <c r="N14" s="1"/>
      <c r="O14" s="1"/>
      <c r="P14" s="16"/>
      <c r="Q14" s="1"/>
      <c r="R14" s="1"/>
      <c r="S14" s="16"/>
    </row>
    <row r="15" spans="1:19" ht="45" x14ac:dyDescent="0.25">
      <c r="A15" s="14" t="s">
        <v>88</v>
      </c>
      <c r="B15" s="5" t="s">
        <v>44</v>
      </c>
      <c r="C15" s="6" t="s">
        <v>7</v>
      </c>
      <c r="D15" s="6" t="s">
        <v>25</v>
      </c>
      <c r="E15" s="6" t="s">
        <v>9</v>
      </c>
      <c r="F15" s="7" t="s">
        <v>45</v>
      </c>
      <c r="G15" s="9">
        <v>42857</v>
      </c>
      <c r="H15" s="9"/>
      <c r="I15" s="6" t="s">
        <v>145</v>
      </c>
      <c r="J15" s="9">
        <v>42805</v>
      </c>
      <c r="K15" s="9" t="s">
        <v>151</v>
      </c>
      <c r="L15" s="1" t="s">
        <v>109</v>
      </c>
      <c r="M15" s="1">
        <v>1</v>
      </c>
      <c r="N15" s="1"/>
      <c r="O15" s="1"/>
      <c r="P15" s="16"/>
      <c r="Q15" s="1"/>
      <c r="R15" s="1"/>
      <c r="S15" s="16"/>
    </row>
    <row r="16" spans="1:19" ht="45" x14ac:dyDescent="0.25">
      <c r="A16" s="15" t="s">
        <v>103</v>
      </c>
      <c r="B16" s="11" t="s">
        <v>99</v>
      </c>
      <c r="C16" s="11" t="s">
        <v>7</v>
      </c>
      <c r="D16" s="11" t="s">
        <v>91</v>
      </c>
      <c r="E16" s="11" t="s">
        <v>9</v>
      </c>
      <c r="F16" s="12" t="s">
        <v>100</v>
      </c>
      <c r="G16" s="13">
        <v>42906</v>
      </c>
      <c r="H16" s="13"/>
      <c r="I16" s="13" t="s">
        <v>146</v>
      </c>
      <c r="J16" s="13">
        <v>42661</v>
      </c>
      <c r="K16" s="13" t="s">
        <v>24</v>
      </c>
      <c r="L16" s="2" t="s">
        <v>126</v>
      </c>
      <c r="M16" s="1"/>
      <c r="N16" s="1"/>
      <c r="O16" s="1"/>
      <c r="P16" s="16"/>
      <c r="Q16" s="1"/>
      <c r="R16" s="1"/>
      <c r="S16" s="16"/>
    </row>
    <row r="17" spans="1:19" ht="45" x14ac:dyDescent="0.25">
      <c r="A17" s="14" t="s">
        <v>88</v>
      </c>
      <c r="B17" s="5" t="s">
        <v>46</v>
      </c>
      <c r="C17" s="6" t="s">
        <v>7</v>
      </c>
      <c r="D17" s="6" t="s">
        <v>25</v>
      </c>
      <c r="E17" s="6" t="s">
        <v>9</v>
      </c>
      <c r="F17" s="7" t="s">
        <v>47</v>
      </c>
      <c r="G17" s="9">
        <v>43007</v>
      </c>
      <c r="H17" s="9"/>
      <c r="I17" s="6" t="s">
        <v>145</v>
      </c>
      <c r="J17" s="9">
        <v>42986</v>
      </c>
      <c r="K17" s="9" t="s">
        <v>151</v>
      </c>
      <c r="L17" s="1" t="s">
        <v>110</v>
      </c>
      <c r="M17" s="1"/>
      <c r="N17" s="1"/>
      <c r="O17" s="1"/>
      <c r="P17" s="16"/>
      <c r="Q17" s="1">
        <v>1</v>
      </c>
      <c r="R17" s="1"/>
      <c r="S17" s="16"/>
    </row>
    <row r="18" spans="1:19" ht="165" x14ac:dyDescent="0.25">
      <c r="A18" s="14" t="s">
        <v>88</v>
      </c>
      <c r="B18" s="5" t="s">
        <v>48</v>
      </c>
      <c r="C18" s="6" t="s">
        <v>7</v>
      </c>
      <c r="D18" s="6" t="s">
        <v>25</v>
      </c>
      <c r="E18" s="6" t="s">
        <v>9</v>
      </c>
      <c r="F18" s="7" t="s">
        <v>49</v>
      </c>
      <c r="G18" s="9">
        <v>43116</v>
      </c>
      <c r="H18" s="9">
        <v>43524</v>
      </c>
      <c r="I18" s="9" t="s">
        <v>145</v>
      </c>
      <c r="J18" s="9">
        <v>43070</v>
      </c>
      <c r="K18" s="9" t="s">
        <v>151</v>
      </c>
      <c r="L18" s="1" t="s">
        <v>136</v>
      </c>
      <c r="M18" s="1"/>
      <c r="N18" s="1"/>
      <c r="O18" s="1"/>
      <c r="P18" s="16"/>
      <c r="Q18" s="1">
        <v>1</v>
      </c>
      <c r="R18" s="1"/>
      <c r="S18" s="16"/>
    </row>
    <row r="19" spans="1:19" ht="180" x14ac:dyDescent="0.25">
      <c r="A19" s="15" t="s">
        <v>103</v>
      </c>
      <c r="B19" s="11" t="s">
        <v>92</v>
      </c>
      <c r="C19" s="11" t="s">
        <v>7</v>
      </c>
      <c r="D19" s="11" t="s">
        <v>91</v>
      </c>
      <c r="E19" s="11" t="s">
        <v>9</v>
      </c>
      <c r="F19" s="12" t="s">
        <v>93</v>
      </c>
      <c r="G19" s="30">
        <v>43182</v>
      </c>
      <c r="H19" s="30">
        <v>43524</v>
      </c>
      <c r="I19" s="13" t="s">
        <v>146</v>
      </c>
      <c r="J19" s="30">
        <v>43137</v>
      </c>
      <c r="K19" s="13" t="s">
        <v>151</v>
      </c>
      <c r="L19" s="1" t="s">
        <v>158</v>
      </c>
      <c r="M19" s="1"/>
      <c r="N19" s="1">
        <v>1</v>
      </c>
      <c r="O19" s="1">
        <v>1</v>
      </c>
      <c r="P19" s="16"/>
      <c r="Q19" s="1"/>
      <c r="R19" s="1"/>
      <c r="S19" s="16"/>
    </row>
    <row r="20" spans="1:19" ht="409.5" x14ac:dyDescent="0.25">
      <c r="A20" s="15" t="s">
        <v>103</v>
      </c>
      <c r="B20" s="11" t="s">
        <v>96</v>
      </c>
      <c r="C20" s="11" t="s">
        <v>7</v>
      </c>
      <c r="D20" s="11" t="s">
        <v>91</v>
      </c>
      <c r="E20" s="11" t="s">
        <v>9</v>
      </c>
      <c r="F20" s="12" t="s">
        <v>97</v>
      </c>
      <c r="G20" s="30">
        <v>43258</v>
      </c>
      <c r="H20" s="30">
        <v>43524</v>
      </c>
      <c r="I20" s="13" t="s">
        <v>146</v>
      </c>
      <c r="J20" s="30">
        <v>43204</v>
      </c>
      <c r="K20" s="13" t="s">
        <v>151</v>
      </c>
      <c r="L20" s="1" t="s">
        <v>137</v>
      </c>
      <c r="M20" s="1"/>
      <c r="N20" s="1">
        <v>1</v>
      </c>
      <c r="O20" s="1">
        <v>1</v>
      </c>
      <c r="P20" s="16"/>
      <c r="Q20" s="1">
        <v>1</v>
      </c>
      <c r="R20" s="1">
        <v>1</v>
      </c>
      <c r="S20" s="16"/>
    </row>
    <row r="21" spans="1:19" ht="75" x14ac:dyDescent="0.25">
      <c r="A21" s="15" t="s">
        <v>103</v>
      </c>
      <c r="B21" s="11">
        <v>2033</v>
      </c>
      <c r="C21" s="11" t="s">
        <v>7</v>
      </c>
      <c r="D21" s="11" t="s">
        <v>91</v>
      </c>
      <c r="E21" s="11" t="s">
        <v>9</v>
      </c>
      <c r="F21" s="12" t="s">
        <v>101</v>
      </c>
      <c r="G21" s="30">
        <v>43306</v>
      </c>
      <c r="H21" s="30"/>
      <c r="I21" s="13" t="s">
        <v>146</v>
      </c>
      <c r="J21" s="30">
        <v>43204</v>
      </c>
      <c r="K21" s="13" t="s">
        <v>24</v>
      </c>
      <c r="L21" s="2" t="s">
        <v>127</v>
      </c>
      <c r="M21" s="1"/>
      <c r="N21" s="1"/>
      <c r="O21" s="1"/>
      <c r="P21" s="16"/>
      <c r="Q21" s="1"/>
      <c r="R21" s="1"/>
      <c r="S21" s="16"/>
    </row>
    <row r="22" spans="1:19" ht="150" x14ac:dyDescent="0.25">
      <c r="A22" s="14" t="s">
        <v>88</v>
      </c>
      <c r="B22" s="5" t="s">
        <v>50</v>
      </c>
      <c r="C22" s="6" t="s">
        <v>7</v>
      </c>
      <c r="D22" s="6" t="s">
        <v>25</v>
      </c>
      <c r="E22" s="6" t="s">
        <v>9</v>
      </c>
      <c r="F22" s="7" t="s">
        <v>51</v>
      </c>
      <c r="G22" s="9">
        <v>43340</v>
      </c>
      <c r="H22" s="9">
        <v>43598</v>
      </c>
      <c r="I22" s="9" t="s">
        <v>145</v>
      </c>
      <c r="J22" s="9">
        <v>43294</v>
      </c>
      <c r="K22" s="9" t="s">
        <v>151</v>
      </c>
      <c r="L22" s="1" t="s">
        <v>155</v>
      </c>
      <c r="M22" s="1"/>
      <c r="N22" s="1"/>
      <c r="O22" s="1"/>
      <c r="P22" s="16"/>
      <c r="Q22" s="1"/>
      <c r="R22" s="1"/>
      <c r="S22" s="16">
        <v>1</v>
      </c>
    </row>
    <row r="23" spans="1:19" ht="60" x14ac:dyDescent="0.25">
      <c r="A23" s="14" t="s">
        <v>88</v>
      </c>
      <c r="B23" s="5" t="s">
        <v>52</v>
      </c>
      <c r="C23" s="6" t="s">
        <v>7</v>
      </c>
      <c r="D23" s="6" t="s">
        <v>25</v>
      </c>
      <c r="E23" s="6" t="s">
        <v>9</v>
      </c>
      <c r="F23" s="7" t="s">
        <v>53</v>
      </c>
      <c r="G23" s="9">
        <v>43354</v>
      </c>
      <c r="H23" s="9">
        <v>43598</v>
      </c>
      <c r="I23" s="9" t="s">
        <v>145</v>
      </c>
      <c r="J23" s="9">
        <v>43308</v>
      </c>
      <c r="K23" s="9" t="s">
        <v>151</v>
      </c>
      <c r="L23" s="1" t="s">
        <v>111</v>
      </c>
      <c r="M23" s="1"/>
      <c r="N23" s="1">
        <v>1</v>
      </c>
      <c r="O23" s="1"/>
      <c r="P23" s="16"/>
      <c r="Q23" s="1"/>
      <c r="R23" s="1"/>
      <c r="S23" s="16"/>
    </row>
    <row r="24" spans="1:19" ht="75" x14ac:dyDescent="0.25">
      <c r="A24" s="15" t="s">
        <v>103</v>
      </c>
      <c r="B24" s="11">
        <v>2038</v>
      </c>
      <c r="C24" s="11" t="s">
        <v>7</v>
      </c>
      <c r="D24" s="11" t="s">
        <v>91</v>
      </c>
      <c r="E24" s="11" t="s">
        <v>9</v>
      </c>
      <c r="F24" s="12" t="s">
        <v>102</v>
      </c>
      <c r="G24" s="13">
        <v>43354</v>
      </c>
      <c r="H24" s="13"/>
      <c r="I24" s="13" t="s">
        <v>146</v>
      </c>
      <c r="J24" s="13">
        <v>43204</v>
      </c>
      <c r="K24" s="13" t="s">
        <v>24</v>
      </c>
      <c r="L24" s="2" t="s">
        <v>127</v>
      </c>
      <c r="M24" s="1"/>
      <c r="N24" s="1"/>
      <c r="O24" s="1"/>
      <c r="P24" s="16"/>
      <c r="Q24" s="1"/>
      <c r="R24" s="1"/>
      <c r="S24" s="16"/>
    </row>
    <row r="25" spans="1:19" ht="105" x14ac:dyDescent="0.25">
      <c r="A25" s="14" t="s">
        <v>88</v>
      </c>
      <c r="B25" s="5" t="s">
        <v>54</v>
      </c>
      <c r="C25" s="6" t="s">
        <v>7</v>
      </c>
      <c r="D25" s="6" t="s">
        <v>25</v>
      </c>
      <c r="E25" s="6" t="s">
        <v>9</v>
      </c>
      <c r="F25" s="7" t="s">
        <v>55</v>
      </c>
      <c r="G25" s="9">
        <v>43371</v>
      </c>
      <c r="H25" s="9">
        <v>43598</v>
      </c>
      <c r="I25" s="9" t="s">
        <v>145</v>
      </c>
      <c r="J25" s="9">
        <v>43327</v>
      </c>
      <c r="K25" s="9" t="s">
        <v>151</v>
      </c>
      <c r="L25" s="1" t="s">
        <v>140</v>
      </c>
      <c r="M25" s="1"/>
      <c r="N25" s="1">
        <v>1</v>
      </c>
      <c r="O25" s="1"/>
      <c r="P25" s="16"/>
      <c r="Q25" s="1"/>
      <c r="R25" s="1"/>
      <c r="S25" s="16"/>
    </row>
    <row r="26" spans="1:19" ht="30" x14ac:dyDescent="0.25">
      <c r="A26" s="14" t="s">
        <v>88</v>
      </c>
      <c r="B26" s="6">
        <v>782</v>
      </c>
      <c r="C26" s="6" t="s">
        <v>7</v>
      </c>
      <c r="D26" s="6" t="s">
        <v>8</v>
      </c>
      <c r="E26" s="6" t="s">
        <v>9</v>
      </c>
      <c r="F26" s="12" t="s">
        <v>12</v>
      </c>
      <c r="G26" s="8">
        <v>43390</v>
      </c>
      <c r="H26" s="6"/>
      <c r="I26" s="6" t="s">
        <v>145</v>
      </c>
      <c r="J26" s="9">
        <v>43070</v>
      </c>
      <c r="K26" s="9" t="s">
        <v>24</v>
      </c>
      <c r="L26" s="2" t="s">
        <v>112</v>
      </c>
      <c r="M26" s="1"/>
      <c r="N26" s="1"/>
      <c r="O26" s="1"/>
      <c r="P26" s="16"/>
      <c r="Q26" s="1"/>
      <c r="R26" s="1"/>
      <c r="S26" s="16"/>
    </row>
    <row r="27" spans="1:19" ht="12" customHeight="1" x14ac:dyDescent="0.25">
      <c r="A27" s="14" t="s">
        <v>88</v>
      </c>
      <c r="B27" s="6">
        <v>784</v>
      </c>
      <c r="C27" s="6" t="s">
        <v>7</v>
      </c>
      <c r="D27" s="6" t="s">
        <v>8</v>
      </c>
      <c r="E27" s="6" t="s">
        <v>9</v>
      </c>
      <c r="F27" s="12" t="s">
        <v>13</v>
      </c>
      <c r="G27" s="8">
        <v>43452</v>
      </c>
      <c r="H27" s="6"/>
      <c r="I27" s="6" t="s">
        <v>145</v>
      </c>
      <c r="J27" s="9">
        <v>43308</v>
      </c>
      <c r="K27" s="9" t="s">
        <v>24</v>
      </c>
      <c r="L27" s="2" t="s">
        <v>113</v>
      </c>
      <c r="M27" s="1"/>
      <c r="N27" s="1"/>
      <c r="O27" s="1"/>
      <c r="P27" s="16"/>
      <c r="Q27" s="1"/>
      <c r="R27" s="1"/>
      <c r="S27" s="16"/>
    </row>
    <row r="28" spans="1:19" ht="18" customHeight="1" x14ac:dyDescent="0.25">
      <c r="A28" s="14" t="s">
        <v>88</v>
      </c>
      <c r="B28" s="5" t="s">
        <v>56</v>
      </c>
      <c r="C28" s="6" t="s">
        <v>7</v>
      </c>
      <c r="D28" s="6" t="s">
        <v>25</v>
      </c>
      <c r="E28" s="6" t="s">
        <v>9</v>
      </c>
      <c r="F28" s="7" t="s">
        <v>57</v>
      </c>
      <c r="G28" s="9">
        <v>43493</v>
      </c>
      <c r="H28" s="9"/>
      <c r="I28" s="6" t="s">
        <v>145</v>
      </c>
      <c r="J28" s="9">
        <v>43445</v>
      </c>
      <c r="K28" s="9" t="s">
        <v>151</v>
      </c>
      <c r="L28" s="1" t="s">
        <v>114</v>
      </c>
      <c r="M28" s="1"/>
      <c r="N28" s="1"/>
      <c r="O28" s="1"/>
      <c r="P28" s="16"/>
      <c r="Q28" s="1">
        <v>1</v>
      </c>
      <c r="R28" s="1"/>
      <c r="S28" s="16"/>
    </row>
    <row r="29" spans="1:19" ht="315" x14ac:dyDescent="0.25">
      <c r="A29" s="14" t="s">
        <v>88</v>
      </c>
      <c r="B29" s="5" t="s">
        <v>58</v>
      </c>
      <c r="C29" s="6" t="s">
        <v>7</v>
      </c>
      <c r="D29" s="6" t="s">
        <v>25</v>
      </c>
      <c r="E29" s="6" t="s">
        <v>9</v>
      </c>
      <c r="F29" s="7" t="s">
        <v>59</v>
      </c>
      <c r="G29" s="9">
        <v>43511</v>
      </c>
      <c r="H29" s="9"/>
      <c r="I29" s="6" t="s">
        <v>145</v>
      </c>
      <c r="J29" s="9">
        <v>43466</v>
      </c>
      <c r="K29" s="9" t="s">
        <v>151</v>
      </c>
      <c r="L29" s="1" t="s">
        <v>138</v>
      </c>
      <c r="M29" s="1"/>
      <c r="N29" s="1">
        <v>1</v>
      </c>
      <c r="O29" s="1"/>
      <c r="P29" s="16">
        <v>1</v>
      </c>
      <c r="Q29" s="1"/>
      <c r="R29" s="1">
        <v>1</v>
      </c>
      <c r="S29" s="16">
        <v>1</v>
      </c>
    </row>
    <row r="30" spans="1:19" ht="30" x14ac:dyDescent="0.25">
      <c r="A30" s="14" t="s">
        <v>88</v>
      </c>
      <c r="B30" s="5" t="s">
        <v>60</v>
      </c>
      <c r="C30" s="6" t="s">
        <v>7</v>
      </c>
      <c r="D30" s="6" t="s">
        <v>25</v>
      </c>
      <c r="E30" s="6" t="s">
        <v>9</v>
      </c>
      <c r="F30" s="7" t="s">
        <v>61</v>
      </c>
      <c r="G30" s="9">
        <v>43511</v>
      </c>
      <c r="H30" s="9"/>
      <c r="I30" s="6" t="s">
        <v>146</v>
      </c>
      <c r="J30" s="9">
        <v>43466</v>
      </c>
      <c r="K30" s="9" t="s">
        <v>151</v>
      </c>
      <c r="L30" s="2" t="s">
        <v>115</v>
      </c>
      <c r="M30" s="1"/>
      <c r="N30" s="1">
        <v>1</v>
      </c>
      <c r="O30" s="1"/>
      <c r="P30" s="16">
        <v>1</v>
      </c>
      <c r="Q30" s="1"/>
      <c r="R30" s="1">
        <v>1</v>
      </c>
      <c r="S30" s="16">
        <v>1</v>
      </c>
    </row>
    <row r="31" spans="1:19" ht="75" x14ac:dyDescent="0.25">
      <c r="A31" s="14" t="s">
        <v>88</v>
      </c>
      <c r="B31" s="5" t="s">
        <v>62</v>
      </c>
      <c r="C31" s="6" t="s">
        <v>7</v>
      </c>
      <c r="D31" s="6" t="s">
        <v>25</v>
      </c>
      <c r="E31" s="6" t="s">
        <v>9</v>
      </c>
      <c r="F31" s="7" t="s">
        <v>63</v>
      </c>
      <c r="G31" s="9">
        <v>43579</v>
      </c>
      <c r="H31" s="9"/>
      <c r="I31" s="6" t="s">
        <v>145</v>
      </c>
      <c r="J31" s="9">
        <v>43537</v>
      </c>
      <c r="K31" s="9" t="s">
        <v>151</v>
      </c>
      <c r="L31" s="1" t="s">
        <v>116</v>
      </c>
      <c r="M31" s="1">
        <v>1</v>
      </c>
      <c r="N31" s="1"/>
      <c r="O31" s="1"/>
      <c r="P31" s="16"/>
      <c r="Q31" s="1"/>
      <c r="R31" s="1"/>
      <c r="S31" s="16"/>
    </row>
    <row r="32" spans="1:19" ht="300" x14ac:dyDescent="0.25">
      <c r="A32" s="15" t="s">
        <v>103</v>
      </c>
      <c r="B32" s="11" t="s">
        <v>94</v>
      </c>
      <c r="C32" s="11" t="s">
        <v>7</v>
      </c>
      <c r="D32" s="11" t="s">
        <v>91</v>
      </c>
      <c r="E32" s="11" t="s">
        <v>9</v>
      </c>
      <c r="F32" s="12" t="s">
        <v>95</v>
      </c>
      <c r="G32" s="30">
        <v>43602</v>
      </c>
      <c r="H32" s="30">
        <v>43706</v>
      </c>
      <c r="I32" s="13" t="s">
        <v>146</v>
      </c>
      <c r="J32" s="30">
        <v>43557</v>
      </c>
      <c r="K32" s="13" t="s">
        <v>151</v>
      </c>
      <c r="L32" s="1" t="s">
        <v>139</v>
      </c>
      <c r="M32" s="1">
        <v>1</v>
      </c>
      <c r="N32" s="1">
        <v>1</v>
      </c>
      <c r="O32" s="1"/>
      <c r="P32" s="16">
        <v>1</v>
      </c>
      <c r="Q32" s="1"/>
      <c r="R32" s="1">
        <v>1</v>
      </c>
      <c r="S32" s="16"/>
    </row>
    <row r="33" spans="1:19" ht="195" x14ac:dyDescent="0.25">
      <c r="A33" s="14" t="s">
        <v>88</v>
      </c>
      <c r="B33" s="5" t="s">
        <v>64</v>
      </c>
      <c r="C33" s="6" t="s">
        <v>7</v>
      </c>
      <c r="D33" s="6" t="s">
        <v>25</v>
      </c>
      <c r="E33" s="6" t="s">
        <v>9</v>
      </c>
      <c r="F33" s="7" t="s">
        <v>65</v>
      </c>
      <c r="G33" s="9">
        <v>43643</v>
      </c>
      <c r="H33" s="9"/>
      <c r="I33" s="6" t="s">
        <v>146</v>
      </c>
      <c r="J33" s="9">
        <v>43599</v>
      </c>
      <c r="K33" s="9" t="s">
        <v>151</v>
      </c>
      <c r="L33" s="1" t="s">
        <v>117</v>
      </c>
      <c r="M33" s="1"/>
      <c r="N33" s="1">
        <v>1</v>
      </c>
      <c r="O33" s="1"/>
      <c r="P33" s="16">
        <v>1</v>
      </c>
      <c r="Q33" s="1"/>
      <c r="R33" s="1">
        <v>1</v>
      </c>
      <c r="S33" s="16"/>
    </row>
    <row r="34" spans="1:19" ht="30" x14ac:dyDescent="0.25">
      <c r="A34" s="14" t="s">
        <v>88</v>
      </c>
      <c r="B34" s="5" t="s">
        <v>66</v>
      </c>
      <c r="C34" s="6" t="s">
        <v>7</v>
      </c>
      <c r="D34" s="6" t="s">
        <v>25</v>
      </c>
      <c r="E34" s="6" t="s">
        <v>9</v>
      </c>
      <c r="F34" s="7" t="s">
        <v>67</v>
      </c>
      <c r="G34" s="9">
        <v>43643</v>
      </c>
      <c r="H34" s="9"/>
      <c r="I34" s="6" t="s">
        <v>145</v>
      </c>
      <c r="J34" s="9">
        <v>43599</v>
      </c>
      <c r="K34" s="9" t="s">
        <v>151</v>
      </c>
      <c r="L34" s="2" t="s">
        <v>118</v>
      </c>
      <c r="M34" s="1"/>
      <c r="N34" s="1">
        <v>1</v>
      </c>
      <c r="O34" s="1"/>
      <c r="P34" s="16">
        <v>1</v>
      </c>
      <c r="Q34" s="1"/>
      <c r="R34" s="1">
        <v>1</v>
      </c>
      <c r="S34" s="16"/>
    </row>
    <row r="35" spans="1:19" ht="165" x14ac:dyDescent="0.25">
      <c r="A35" s="14" t="s">
        <v>88</v>
      </c>
      <c r="B35" s="5" t="s">
        <v>68</v>
      </c>
      <c r="C35" s="6" t="s">
        <v>7</v>
      </c>
      <c r="D35" s="6" t="s">
        <v>25</v>
      </c>
      <c r="E35" s="6" t="s">
        <v>9</v>
      </c>
      <c r="F35" s="7" t="s">
        <v>69</v>
      </c>
      <c r="G35" s="9">
        <v>43643</v>
      </c>
      <c r="H35" s="9"/>
      <c r="I35" s="6" t="s">
        <v>146</v>
      </c>
      <c r="J35" s="9">
        <v>43601</v>
      </c>
      <c r="K35" s="9" t="s">
        <v>151</v>
      </c>
      <c r="L35" s="1" t="s">
        <v>128</v>
      </c>
      <c r="M35" s="1"/>
      <c r="N35" s="1">
        <v>1</v>
      </c>
      <c r="O35" s="1"/>
      <c r="P35" s="16">
        <v>1</v>
      </c>
      <c r="Q35" s="1"/>
      <c r="R35" s="1">
        <v>1</v>
      </c>
      <c r="S35" s="16"/>
    </row>
    <row r="36" spans="1:19" ht="30" x14ac:dyDescent="0.25">
      <c r="A36" s="14" t="s">
        <v>88</v>
      </c>
      <c r="B36" s="5" t="s">
        <v>70</v>
      </c>
      <c r="C36" s="6" t="s">
        <v>7</v>
      </c>
      <c r="D36" s="6" t="s">
        <v>25</v>
      </c>
      <c r="E36" s="6" t="s">
        <v>9</v>
      </c>
      <c r="F36" s="7" t="s">
        <v>71</v>
      </c>
      <c r="G36" s="9">
        <v>43643</v>
      </c>
      <c r="H36" s="9"/>
      <c r="I36" s="6" t="s">
        <v>145</v>
      </c>
      <c r="J36" s="9">
        <v>43601</v>
      </c>
      <c r="K36" s="9" t="s">
        <v>151</v>
      </c>
      <c r="L36" s="2" t="s">
        <v>119</v>
      </c>
      <c r="M36" s="1"/>
      <c r="N36" s="1">
        <v>1</v>
      </c>
      <c r="O36" s="1"/>
      <c r="P36" s="16">
        <v>1</v>
      </c>
      <c r="Q36" s="1"/>
      <c r="R36" s="1">
        <v>1</v>
      </c>
      <c r="S36" s="16"/>
    </row>
    <row r="37" spans="1:19" ht="30" x14ac:dyDescent="0.25">
      <c r="A37" s="14" t="s">
        <v>88</v>
      </c>
      <c r="B37" s="6">
        <v>802</v>
      </c>
      <c r="C37" s="6" t="s">
        <v>7</v>
      </c>
      <c r="D37" s="6" t="s">
        <v>8</v>
      </c>
      <c r="E37" s="6" t="s">
        <v>9</v>
      </c>
      <c r="F37" s="12" t="s">
        <v>14</v>
      </c>
      <c r="G37" s="8">
        <v>43654</v>
      </c>
      <c r="H37" s="6"/>
      <c r="I37" s="6" t="s">
        <v>145</v>
      </c>
      <c r="J37" s="9">
        <v>43466</v>
      </c>
      <c r="K37" s="9" t="s">
        <v>24</v>
      </c>
      <c r="L37" s="2" t="s">
        <v>121</v>
      </c>
      <c r="M37" s="1"/>
      <c r="N37" s="1"/>
      <c r="O37" s="1"/>
      <c r="P37" s="16"/>
      <c r="Q37" s="1"/>
      <c r="R37" s="1"/>
      <c r="S37" s="16"/>
    </row>
    <row r="38" spans="1:19" ht="30" x14ac:dyDescent="0.25">
      <c r="A38" s="14" t="s">
        <v>88</v>
      </c>
      <c r="B38" s="5" t="s">
        <v>72</v>
      </c>
      <c r="C38" s="6" t="s">
        <v>7</v>
      </c>
      <c r="D38" s="6" t="s">
        <v>25</v>
      </c>
      <c r="E38" s="6" t="s">
        <v>9</v>
      </c>
      <c r="F38" s="7" t="s">
        <v>73</v>
      </c>
      <c r="G38" s="8">
        <v>43654</v>
      </c>
      <c r="H38" s="6"/>
      <c r="I38" s="6" t="s">
        <v>146</v>
      </c>
      <c r="J38" s="9">
        <v>43466</v>
      </c>
      <c r="K38" s="9" t="s">
        <v>24</v>
      </c>
      <c r="L38" s="2" t="s">
        <v>121</v>
      </c>
      <c r="M38" s="1"/>
      <c r="N38" s="1"/>
      <c r="O38" s="1"/>
      <c r="P38" s="16"/>
      <c r="Q38" s="1"/>
      <c r="R38" s="1"/>
      <c r="S38" s="16"/>
    </row>
    <row r="39" spans="1:19" ht="30" x14ac:dyDescent="0.25">
      <c r="A39" s="14" t="s">
        <v>88</v>
      </c>
      <c r="B39" s="6">
        <v>808</v>
      </c>
      <c r="C39" s="6" t="s">
        <v>7</v>
      </c>
      <c r="D39" s="6" t="s">
        <v>8</v>
      </c>
      <c r="E39" s="6" t="s">
        <v>9</v>
      </c>
      <c r="F39" s="12" t="s">
        <v>15</v>
      </c>
      <c r="G39" s="8">
        <v>43739</v>
      </c>
      <c r="H39" s="6"/>
      <c r="I39" s="6" t="s">
        <v>145</v>
      </c>
      <c r="J39" s="9">
        <v>43599</v>
      </c>
      <c r="K39" s="9" t="s">
        <v>24</v>
      </c>
      <c r="L39" s="2" t="s">
        <v>118</v>
      </c>
      <c r="M39" s="1"/>
      <c r="N39" s="1"/>
      <c r="O39" s="1"/>
      <c r="P39" s="16"/>
      <c r="Q39" s="1"/>
      <c r="R39" s="1"/>
      <c r="S39" s="16"/>
    </row>
    <row r="40" spans="1:19" ht="30" x14ac:dyDescent="0.25">
      <c r="A40" s="14" t="s">
        <v>88</v>
      </c>
      <c r="B40" s="6">
        <v>810</v>
      </c>
      <c r="C40" s="6" t="s">
        <v>7</v>
      </c>
      <c r="D40" s="6" t="s">
        <v>8</v>
      </c>
      <c r="E40" s="6" t="s">
        <v>9</v>
      </c>
      <c r="F40" s="12" t="s">
        <v>16</v>
      </c>
      <c r="G40" s="8">
        <v>43739</v>
      </c>
      <c r="H40" s="6"/>
      <c r="I40" s="6" t="s">
        <v>145</v>
      </c>
      <c r="J40" s="9">
        <v>43601</v>
      </c>
      <c r="K40" s="9" t="s">
        <v>24</v>
      </c>
      <c r="L40" s="2" t="s">
        <v>119</v>
      </c>
      <c r="M40" s="1"/>
      <c r="N40" s="1"/>
      <c r="O40" s="1"/>
      <c r="P40" s="16"/>
      <c r="Q40" s="1"/>
      <c r="R40" s="1"/>
      <c r="S40" s="16"/>
    </row>
    <row r="41" spans="1:19" ht="45" x14ac:dyDescent="0.25">
      <c r="A41" s="14" t="s">
        <v>88</v>
      </c>
      <c r="B41" s="5" t="s">
        <v>74</v>
      </c>
      <c r="C41" s="6" t="s">
        <v>7</v>
      </c>
      <c r="D41" s="6" t="s">
        <v>25</v>
      </c>
      <c r="E41" s="6" t="s">
        <v>9</v>
      </c>
      <c r="F41" s="7" t="s">
        <v>75</v>
      </c>
      <c r="G41" s="8">
        <v>43739</v>
      </c>
      <c r="H41" s="6"/>
      <c r="I41" s="6" t="s">
        <v>146</v>
      </c>
      <c r="J41" s="9">
        <v>43599</v>
      </c>
      <c r="K41" s="9" t="s">
        <v>24</v>
      </c>
      <c r="L41" s="2" t="s">
        <v>118</v>
      </c>
      <c r="M41" s="1"/>
      <c r="N41" s="1"/>
      <c r="O41" s="1"/>
      <c r="P41" s="16"/>
      <c r="Q41" s="1"/>
      <c r="R41" s="1"/>
      <c r="S41" s="16"/>
    </row>
    <row r="42" spans="1:19" ht="45" x14ac:dyDescent="0.25">
      <c r="A42" s="14" t="s">
        <v>88</v>
      </c>
      <c r="B42" s="5" t="s">
        <v>76</v>
      </c>
      <c r="C42" s="6" t="s">
        <v>7</v>
      </c>
      <c r="D42" s="6" t="s">
        <v>25</v>
      </c>
      <c r="E42" s="6" t="s">
        <v>9</v>
      </c>
      <c r="F42" s="7" t="s">
        <v>77</v>
      </c>
      <c r="G42" s="8">
        <v>43739</v>
      </c>
      <c r="H42" s="6"/>
      <c r="I42" s="6" t="s">
        <v>146</v>
      </c>
      <c r="J42" s="9">
        <v>43601</v>
      </c>
      <c r="K42" s="9" t="s">
        <v>24</v>
      </c>
      <c r="L42" s="2" t="s">
        <v>119</v>
      </c>
      <c r="M42" s="1"/>
      <c r="N42" s="1"/>
      <c r="O42" s="1"/>
      <c r="P42" s="16"/>
      <c r="Q42" s="1"/>
      <c r="R42" s="1"/>
      <c r="S42" s="16"/>
    </row>
    <row r="43" spans="1:19" ht="30" x14ac:dyDescent="0.25">
      <c r="A43" s="14" t="s">
        <v>88</v>
      </c>
      <c r="B43" s="6">
        <v>811</v>
      </c>
      <c r="C43" s="6" t="s">
        <v>7</v>
      </c>
      <c r="D43" s="6" t="s">
        <v>8</v>
      </c>
      <c r="E43" s="6" t="s">
        <v>9</v>
      </c>
      <c r="F43" s="12" t="s">
        <v>17</v>
      </c>
      <c r="G43" s="8">
        <v>43802</v>
      </c>
      <c r="H43" s="6"/>
      <c r="I43" s="6" t="s">
        <v>145</v>
      </c>
      <c r="J43" s="9">
        <v>43537</v>
      </c>
      <c r="K43" s="9" t="s">
        <v>24</v>
      </c>
      <c r="L43" s="2" t="s">
        <v>120</v>
      </c>
      <c r="M43" s="1"/>
      <c r="N43" s="1"/>
      <c r="O43" s="1"/>
      <c r="P43" s="16"/>
      <c r="Q43" s="1"/>
      <c r="R43" s="1"/>
      <c r="S43" s="16"/>
    </row>
    <row r="44" spans="1:19" ht="45" x14ac:dyDescent="0.25">
      <c r="A44" s="14" t="s">
        <v>88</v>
      </c>
      <c r="B44" s="5" t="s">
        <v>78</v>
      </c>
      <c r="C44" s="6" t="s">
        <v>7</v>
      </c>
      <c r="D44" s="6" t="s">
        <v>25</v>
      </c>
      <c r="E44" s="6" t="s">
        <v>9</v>
      </c>
      <c r="F44" s="7" t="s">
        <v>79</v>
      </c>
      <c r="G44" s="8">
        <v>43922</v>
      </c>
      <c r="H44" s="6"/>
      <c r="I44" s="6" t="s">
        <v>146</v>
      </c>
      <c r="J44" s="9">
        <v>43599</v>
      </c>
      <c r="K44" s="9" t="s">
        <v>24</v>
      </c>
      <c r="L44" s="2" t="s">
        <v>118</v>
      </c>
      <c r="M44" s="1"/>
      <c r="N44" s="1"/>
      <c r="O44" s="1"/>
      <c r="P44" s="16"/>
      <c r="Q44" s="1"/>
      <c r="R44" s="1"/>
      <c r="S44" s="16"/>
    </row>
    <row r="45" spans="1:19" ht="45" x14ac:dyDescent="0.25">
      <c r="A45" s="14" t="s">
        <v>88</v>
      </c>
      <c r="B45" s="5" t="s">
        <v>80</v>
      </c>
      <c r="C45" s="6" t="s">
        <v>7</v>
      </c>
      <c r="D45" s="6" t="s">
        <v>25</v>
      </c>
      <c r="E45" s="6" t="s">
        <v>9</v>
      </c>
      <c r="F45" s="7" t="s">
        <v>81</v>
      </c>
      <c r="G45" s="8">
        <v>43922</v>
      </c>
      <c r="H45" s="6"/>
      <c r="I45" s="6" t="s">
        <v>146</v>
      </c>
      <c r="J45" s="9">
        <v>43601</v>
      </c>
      <c r="K45" s="9" t="s">
        <v>24</v>
      </c>
      <c r="L45" s="2" t="s">
        <v>119</v>
      </c>
      <c r="M45" s="1"/>
      <c r="N45" s="1"/>
      <c r="O45" s="1"/>
      <c r="P45" s="16"/>
      <c r="Q45" s="1"/>
      <c r="R45" s="1"/>
      <c r="S45" s="16"/>
    </row>
    <row r="46" spans="1:19" ht="45" x14ac:dyDescent="0.25">
      <c r="A46" s="14" t="s">
        <v>88</v>
      </c>
      <c r="B46" s="6">
        <v>819</v>
      </c>
      <c r="C46" s="6" t="s">
        <v>7</v>
      </c>
      <c r="D46" s="6" t="s">
        <v>8</v>
      </c>
      <c r="E46" s="6" t="s">
        <v>9</v>
      </c>
      <c r="F46" s="12" t="s">
        <v>18</v>
      </c>
      <c r="G46" s="8">
        <v>43994</v>
      </c>
      <c r="H46" s="6"/>
      <c r="I46" s="6" t="s">
        <v>145</v>
      </c>
      <c r="J46" s="9">
        <v>43599</v>
      </c>
      <c r="K46" s="9" t="s">
        <v>24</v>
      </c>
      <c r="L46" s="2" t="s">
        <v>118</v>
      </c>
      <c r="M46" s="1"/>
      <c r="N46" s="1"/>
      <c r="O46" s="1"/>
      <c r="P46" s="16"/>
      <c r="Q46" s="1"/>
      <c r="R46" s="1"/>
      <c r="S46" s="16"/>
    </row>
    <row r="47" spans="1:19" ht="45" x14ac:dyDescent="0.25">
      <c r="A47" s="14" t="s">
        <v>88</v>
      </c>
      <c r="B47" s="6">
        <v>820</v>
      </c>
      <c r="C47" s="6" t="s">
        <v>7</v>
      </c>
      <c r="D47" s="6" t="s">
        <v>8</v>
      </c>
      <c r="E47" s="6" t="s">
        <v>9</v>
      </c>
      <c r="F47" s="12" t="s">
        <v>19</v>
      </c>
      <c r="G47" s="8">
        <v>43994</v>
      </c>
      <c r="H47" s="6"/>
      <c r="I47" s="6" t="s">
        <v>145</v>
      </c>
      <c r="J47" s="9">
        <v>43601</v>
      </c>
      <c r="K47" s="9" t="s">
        <v>24</v>
      </c>
      <c r="L47" s="2" t="s">
        <v>119</v>
      </c>
      <c r="M47" s="1"/>
      <c r="N47" s="1"/>
      <c r="O47" s="1"/>
      <c r="P47" s="16"/>
      <c r="Q47" s="1"/>
      <c r="R47" s="1"/>
      <c r="S47" s="16"/>
    </row>
    <row r="48" spans="1:19" ht="195" x14ac:dyDescent="0.25">
      <c r="A48" s="14" t="s">
        <v>88</v>
      </c>
      <c r="B48" s="5" t="s">
        <v>82</v>
      </c>
      <c r="C48" s="6" t="s">
        <v>7</v>
      </c>
      <c r="D48" s="6" t="s">
        <v>25</v>
      </c>
      <c r="E48" s="6" t="s">
        <v>9</v>
      </c>
      <c r="F48" s="7" t="s">
        <v>83</v>
      </c>
      <c r="G48" s="9">
        <v>44018</v>
      </c>
      <c r="H48" s="9"/>
      <c r="I48" s="6" t="s">
        <v>145</v>
      </c>
      <c r="J48" s="9">
        <v>43968</v>
      </c>
      <c r="K48" s="9" t="s">
        <v>151</v>
      </c>
      <c r="L48" s="1" t="s">
        <v>129</v>
      </c>
      <c r="M48" s="1"/>
      <c r="N48" s="1">
        <v>1</v>
      </c>
      <c r="O48" s="1">
        <v>1</v>
      </c>
      <c r="P48" s="16"/>
      <c r="Q48" s="1"/>
      <c r="R48" s="1"/>
      <c r="S48" s="16"/>
    </row>
    <row r="49" spans="1:19" ht="30" x14ac:dyDescent="0.25">
      <c r="A49" s="14" t="s">
        <v>88</v>
      </c>
      <c r="B49" s="5" t="s">
        <v>84</v>
      </c>
      <c r="C49" s="6" t="s">
        <v>7</v>
      </c>
      <c r="D49" s="6" t="s">
        <v>25</v>
      </c>
      <c r="E49" s="6" t="s">
        <v>9</v>
      </c>
      <c r="F49" s="7" t="s">
        <v>85</v>
      </c>
      <c r="G49" s="9">
        <v>44018</v>
      </c>
      <c r="H49" s="9"/>
      <c r="I49" s="6" t="s">
        <v>146</v>
      </c>
      <c r="J49" s="9">
        <v>43973</v>
      </c>
      <c r="K49" s="9" t="s">
        <v>151</v>
      </c>
      <c r="L49" s="2" t="s">
        <v>122</v>
      </c>
      <c r="M49" s="1"/>
      <c r="N49" s="1">
        <v>1</v>
      </c>
      <c r="O49" s="1">
        <v>1</v>
      </c>
      <c r="P49" s="16"/>
      <c r="Q49" s="1"/>
      <c r="R49" s="1"/>
      <c r="S49" s="16"/>
    </row>
    <row r="50" spans="1:19" ht="165" x14ac:dyDescent="0.25">
      <c r="A50" s="14" t="s">
        <v>88</v>
      </c>
      <c r="B50" s="5" t="s">
        <v>86</v>
      </c>
      <c r="C50" s="6" t="s">
        <v>7</v>
      </c>
      <c r="D50" s="6" t="s">
        <v>25</v>
      </c>
      <c r="E50" s="6" t="s">
        <v>9</v>
      </c>
      <c r="F50" s="12" t="s">
        <v>87</v>
      </c>
      <c r="G50" s="9">
        <v>44046</v>
      </c>
      <c r="H50" s="9"/>
      <c r="I50" s="6" t="s">
        <v>145</v>
      </c>
      <c r="J50" s="9">
        <v>44000</v>
      </c>
      <c r="K50" s="9" t="s">
        <v>151</v>
      </c>
      <c r="L50" s="1" t="s">
        <v>123</v>
      </c>
      <c r="M50" s="1"/>
      <c r="N50" s="1">
        <v>1</v>
      </c>
      <c r="O50" s="1"/>
      <c r="P50" s="16"/>
      <c r="Q50" s="1"/>
      <c r="R50" s="1"/>
      <c r="S50" s="16"/>
    </row>
    <row r="51" spans="1:19" ht="75" x14ac:dyDescent="0.25">
      <c r="A51" s="14" t="s">
        <v>88</v>
      </c>
      <c r="B51" s="6">
        <v>828</v>
      </c>
      <c r="C51" s="6" t="s">
        <v>7</v>
      </c>
      <c r="D51" s="6" t="s">
        <v>8</v>
      </c>
      <c r="E51" s="6" t="s">
        <v>9</v>
      </c>
      <c r="F51" s="12" t="s">
        <v>20</v>
      </c>
      <c r="G51" s="9">
        <v>44169</v>
      </c>
      <c r="H51" s="9"/>
      <c r="I51" s="6" t="s">
        <v>145</v>
      </c>
      <c r="J51" s="9">
        <v>44125</v>
      </c>
      <c r="K51" s="9" t="s">
        <v>151</v>
      </c>
      <c r="L51" s="1" t="s">
        <v>124</v>
      </c>
      <c r="M51" s="1"/>
      <c r="N51" s="1">
        <v>1</v>
      </c>
      <c r="O51" s="1">
        <v>1</v>
      </c>
      <c r="P51" s="16"/>
      <c r="Q51" s="1"/>
      <c r="R51" s="1"/>
      <c r="S51" s="16"/>
    </row>
    <row r="52" spans="1:19" ht="180" x14ac:dyDescent="0.25">
      <c r="A52" s="14" t="s">
        <v>88</v>
      </c>
      <c r="B52" s="6">
        <v>829</v>
      </c>
      <c r="C52" s="6" t="s">
        <v>7</v>
      </c>
      <c r="D52" s="6" t="s">
        <v>8</v>
      </c>
      <c r="E52" s="6" t="s">
        <v>9</v>
      </c>
      <c r="F52" s="12" t="s">
        <v>21</v>
      </c>
      <c r="G52" s="9">
        <v>44179</v>
      </c>
      <c r="H52" s="9"/>
      <c r="I52" s="6" t="s">
        <v>145</v>
      </c>
      <c r="J52" s="9">
        <v>44130</v>
      </c>
      <c r="K52" s="9" t="s">
        <v>151</v>
      </c>
      <c r="L52" s="1" t="s">
        <v>147</v>
      </c>
      <c r="M52" s="1"/>
      <c r="N52" s="1"/>
      <c r="O52" s="1"/>
      <c r="P52" s="16"/>
      <c r="Q52" s="1">
        <v>1</v>
      </c>
      <c r="R52" s="1"/>
      <c r="S52" s="16"/>
    </row>
    <row r="53" spans="1:19" ht="75" x14ac:dyDescent="0.25">
      <c r="A53" s="14" t="s">
        <v>88</v>
      </c>
      <c r="B53" s="6">
        <v>830</v>
      </c>
      <c r="C53" s="6" t="s">
        <v>7</v>
      </c>
      <c r="D53" s="6" t="s">
        <v>8</v>
      </c>
      <c r="E53" s="6" t="s">
        <v>9</v>
      </c>
      <c r="F53" s="12" t="s">
        <v>22</v>
      </c>
      <c r="G53" s="9">
        <v>44179</v>
      </c>
      <c r="H53" s="9"/>
      <c r="I53" s="6" t="s">
        <v>145</v>
      </c>
      <c r="J53" s="9">
        <v>44138</v>
      </c>
      <c r="K53" s="9" t="s">
        <v>151</v>
      </c>
      <c r="L53" s="1" t="s">
        <v>130</v>
      </c>
      <c r="M53" s="1"/>
      <c r="N53" s="1"/>
      <c r="O53" s="1"/>
      <c r="P53" s="16"/>
      <c r="Q53" s="1">
        <v>1</v>
      </c>
      <c r="R53" s="1"/>
      <c r="S53" s="16"/>
    </row>
    <row r="54" spans="1:19" ht="30" x14ac:dyDescent="0.25">
      <c r="A54" s="17" t="s">
        <v>88</v>
      </c>
      <c r="B54" s="18">
        <v>837</v>
      </c>
      <c r="C54" s="18" t="s">
        <v>7</v>
      </c>
      <c r="D54" s="18" t="s">
        <v>8</v>
      </c>
      <c r="E54" s="18" t="s">
        <v>9</v>
      </c>
      <c r="F54" s="19" t="s">
        <v>23</v>
      </c>
      <c r="G54" s="20">
        <v>44347</v>
      </c>
      <c r="H54" s="18"/>
      <c r="I54" s="18" t="s">
        <v>145</v>
      </c>
      <c r="J54" s="21">
        <v>44130</v>
      </c>
      <c r="K54" s="21" t="s">
        <v>24</v>
      </c>
      <c r="L54" s="22" t="s">
        <v>125</v>
      </c>
      <c r="M54" s="23"/>
      <c r="N54" s="23"/>
      <c r="O54" s="23"/>
      <c r="P54" s="27"/>
      <c r="Q54" s="23"/>
      <c r="R54" s="23"/>
      <c r="S54" s="27"/>
    </row>
  </sheetData>
  <sortState xmlns:xlrd2="http://schemas.microsoft.com/office/spreadsheetml/2017/richdata2" ref="A2:L54">
    <sortCondition ref="A2:A54"/>
    <sortCondition ref="G2:G54"/>
  </sortState>
  <phoneticPr fontId="5" type="noConversion"/>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RCA_Summary</vt:lpstr>
      <vt:lpstr>Incident_Reports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Suncor Root Cause Analysis Review</dc:title>
  <dc:subject>A detailed description and categorization of acid/tail gas incidents based on information provided in the Root Cause Failure Analyses required as part of Suncor’s consent decree.</dc:subject>
  <dc:creator>United States Environmental Protection Agenc, Office of Environmental Justice and External Civil Rights</dc:creator>
  <cp:lastModifiedBy>Riggs, Sarah (she/her/hers)</cp:lastModifiedBy>
  <dcterms:created xsi:type="dcterms:W3CDTF">2022-02-23T19:11:20Z</dcterms:created>
  <dcterms:modified xsi:type="dcterms:W3CDTF">2024-07-01T19:19:40Z</dcterms:modified>
</cp:coreProperties>
</file>